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<sst xmlns="http://schemas.openxmlformats.org/spreadsheetml/2006/main" count="350" uniqueCount="191">
  <si>
    <t>JAVNA PROFESIONALNA VATROGASNA POSTROJBA</t>
  </si>
  <si>
    <t>GRADA BELOG MANASTIRA</t>
  </si>
  <si>
    <t>31300 BELI MANASTIR, V. Desnice 2</t>
  </si>
  <si>
    <t>MB: 1489488</t>
  </si>
  <si>
    <t>FINANCIJSKO IZVJEŠĆE</t>
  </si>
  <si>
    <t>PRIHODI:</t>
  </si>
  <si>
    <t>Prihodi od imovine - financijski</t>
  </si>
  <si>
    <t>Ostali nespomenuti prihodi - refundacije</t>
  </si>
  <si>
    <t>Prihodi ostvareni obavlj. poslova vlastite djelat.</t>
  </si>
  <si>
    <t>RASHODI:</t>
  </si>
  <si>
    <t>Rashodi za zaposlene</t>
  </si>
  <si>
    <t>Materijalni rashodi</t>
  </si>
  <si>
    <t>Financijski rashodi</t>
  </si>
  <si>
    <t>Rashodi za nabavljenu dugotrajnu imovinu</t>
  </si>
  <si>
    <t>Razlika prihoda i rashoda</t>
  </si>
  <si>
    <t>Obveze prema dobavljačima</t>
  </si>
  <si>
    <t>ZAPOVJEDNIK:</t>
  </si>
  <si>
    <t>Šif.ozn.: 75250</t>
  </si>
  <si>
    <t>Žiro rn.:2340009-1100205065</t>
  </si>
  <si>
    <t>BILJEŠKE UZ ZAVRŠNI RAČUN</t>
  </si>
  <si>
    <t>Obrazac : BIL</t>
  </si>
  <si>
    <t>AOP-001</t>
  </si>
  <si>
    <t>Obrazac: PR-RAS</t>
  </si>
  <si>
    <t>Obrazac: P-VRIO</t>
  </si>
  <si>
    <t>Stanje na žiro računu i blagajni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</si>
  <si>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</si>
  <si>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</si>
  <si>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</si>
  <si>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</si>
  <si>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</si>
  <si>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</si>
  <si>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</si>
  <si>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</si>
  <si>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</si>
  <si>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</si>
  <si>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Vlastiti prihodi</t>
  </si>
  <si>
    <t>10.</t>
  </si>
  <si>
    <t>Plaće i doprinosi</t>
  </si>
  <si>
    <t>Naknada za prijevoz na posao i s posla</t>
  </si>
  <si>
    <t>Reprezentacija</t>
  </si>
  <si>
    <t>ULAGANJA U OSNOVNA SREDSTVA</t>
  </si>
  <si>
    <t>UKUPNO RASPOLOŽIVA SREDSTVA</t>
  </si>
  <si>
    <t>UKUPNO POTROŠENA SREDSTVA</t>
  </si>
  <si>
    <t>Nepodmirene obveze prema dobavljačima</t>
  </si>
  <si>
    <t>Grad Beli Manastir-mat.troškovi</t>
  </si>
  <si>
    <t>Grad Beli Manastir-plaća</t>
  </si>
  <si>
    <t>Naknade trošk.zaposlenih-služ.put-dnevnice</t>
  </si>
  <si>
    <t xml:space="preserve"> - naknada za prijevoz na služ.put</t>
  </si>
  <si>
    <t>Voda</t>
  </si>
  <si>
    <t>RASPOLOŽIVA SREDSTVA U NAREDNOM RAZDOBLJU</t>
  </si>
  <si>
    <t>11.</t>
  </si>
  <si>
    <t>Tečajevi i stručni ispiti</t>
  </si>
  <si>
    <t>Uredski materijal i ostali mat.rashodi</t>
  </si>
  <si>
    <t>Službena, radna i zaštitna odjeća i obuća</t>
  </si>
  <si>
    <t>Materijal i dijelovi za tek. i inv. održavanje</t>
  </si>
  <si>
    <t>Sitan inventar</t>
  </si>
  <si>
    <t>Usluge telefona i pošte</t>
  </si>
  <si>
    <t>Usluge tek. i inv. održavanja</t>
  </si>
  <si>
    <t>Usluge promidžbe i inform.</t>
  </si>
  <si>
    <t>Dimnjačarske usluge</t>
  </si>
  <si>
    <t>Intelektualne i osobne usluge</t>
  </si>
  <si>
    <t>Ostale usluge pri registraciji</t>
  </si>
  <si>
    <t>Ostale nespomenute usluge</t>
  </si>
  <si>
    <t>Premije osiguranja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</si>
  <si>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</si>
  <si>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</si>
  <si>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</si>
  <si>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</si>
  <si>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</si>
  <si>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</si>
  <si>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</si>
  <si>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</si>
  <si>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</si>
  <si>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</si>
  <si>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</si>
  <si>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Telefoni i ostala komunik.oprema</t>
  </si>
  <si>
    <t>Dodatna ulaganja na građ.objektima</t>
  </si>
  <si>
    <t xml:space="preserve">Potraživanja od kupaca </t>
  </si>
  <si>
    <t>Potraživanja za povrat PDV-a</t>
  </si>
  <si>
    <t>Potraživanja od kupaca</t>
  </si>
  <si>
    <t>BILJEŠKE UZ FINANCIJSKO IZVJEŠĆE</t>
  </si>
  <si>
    <t>23.</t>
  </si>
  <si>
    <t>24.</t>
  </si>
  <si>
    <t>Članarine</t>
  </si>
  <si>
    <t>Ostali nespomenuti rashodi</t>
  </si>
  <si>
    <t>Zdravstvene usluge</t>
  </si>
  <si>
    <t>Energija, gorivo, lož ulje</t>
  </si>
  <si>
    <t>Oprema za protupožarnu zaštitu</t>
  </si>
  <si>
    <t>Prihodi od poreza</t>
  </si>
  <si>
    <t>Usluge platnog prometa i ost.fin.rashodi</t>
  </si>
  <si>
    <t xml:space="preserve">UKUPNI PRIHODI </t>
  </si>
  <si>
    <t xml:space="preserve">UKUPNI RASHODI </t>
  </si>
  <si>
    <t>Općina Petlovac</t>
  </si>
  <si>
    <t>Općina Čeminac</t>
  </si>
  <si>
    <t>Općina Popovac</t>
  </si>
  <si>
    <t>Općina Darda</t>
  </si>
  <si>
    <t>32114-32119</t>
  </si>
  <si>
    <t>Materijal i sirovine</t>
  </si>
  <si>
    <t>25.</t>
  </si>
  <si>
    <t>Ostali rashodi</t>
  </si>
  <si>
    <t>Grad Beli Manastir-nabava nefin.imovine</t>
  </si>
  <si>
    <t>Prihodi od kamata</t>
  </si>
  <si>
    <t>Općina Bilje</t>
  </si>
  <si>
    <t xml:space="preserve">VZ "Baranja" </t>
  </si>
  <si>
    <t>VZ "Baranja" -suf.adm.ref.</t>
  </si>
  <si>
    <t>26.</t>
  </si>
  <si>
    <t>27.</t>
  </si>
  <si>
    <t>28.</t>
  </si>
  <si>
    <t>PDV na reprezentaciju/vlastitu potrošnju</t>
  </si>
  <si>
    <t>Rashodi za dodatna ulaganja u građ.objekte</t>
  </si>
  <si>
    <t>Općina Jagodnjak</t>
  </si>
  <si>
    <t>Općina Draž</t>
  </si>
  <si>
    <t>Općina Kneževi Vinogradi</t>
  </si>
  <si>
    <t>Naknade za rad čl.upr.vijeća</t>
  </si>
  <si>
    <t>29.</t>
  </si>
  <si>
    <t>Oprema</t>
  </si>
  <si>
    <t>Predujmovi za nabavu d.i.</t>
  </si>
  <si>
    <t>Predujmovi za dodatna ulaganja u d.i.</t>
  </si>
  <si>
    <t>Tekuće donacije u naravi</t>
  </si>
  <si>
    <t>Tekuće donacije u novcu</t>
  </si>
  <si>
    <t>Ostale naknade građanima i kućanstvima</t>
  </si>
  <si>
    <t>Terenska vozila (protupožarna)</t>
  </si>
  <si>
    <t>30.</t>
  </si>
  <si>
    <t>Refundacija bolovanja od HZZO</t>
  </si>
  <si>
    <t>VZ Osj.Bar.Žup.</t>
  </si>
  <si>
    <t>Tekuće pomoći-Drž.pror.-dislokacija</t>
  </si>
  <si>
    <t>Potraživanja za predujmove</t>
  </si>
  <si>
    <t>Stanje žiro računa na dan 01.01.2008. godine</t>
  </si>
  <si>
    <t>Stanje glavne blagajne na dan 01.01.2008. godine</t>
  </si>
  <si>
    <t>Postrojenja i oprema</t>
  </si>
  <si>
    <t>01. SIJEČNJA - 31. PROSINCA 2008. G.</t>
  </si>
  <si>
    <t>Beli Manastir, 10. veljače 2009. godine</t>
  </si>
  <si>
    <t>PRIHODI POSLOVANJA 01.01.-31.12.08.</t>
  </si>
  <si>
    <t>RASHODI POSLOVANJA 01.01.-31.12.08.</t>
  </si>
  <si>
    <t>Stanje na žiro računu  i blagajne na dan 31.12.2008.</t>
  </si>
  <si>
    <t xml:space="preserve"> FINANCIJSKO IZVJEŠĆE</t>
  </si>
  <si>
    <t>3221-ost</t>
  </si>
  <si>
    <t xml:space="preserve">PRIHODI POSLOVANJA </t>
  </si>
  <si>
    <t xml:space="preserve">RASHODI POSLOVANJA </t>
  </si>
  <si>
    <t>Sportska oprema</t>
  </si>
  <si>
    <t>OIB:62231201707</t>
  </si>
  <si>
    <t>OIB: 62231201707</t>
  </si>
  <si>
    <t xml:space="preserve">Ostali prihodi </t>
  </si>
  <si>
    <t>poslova vlastite djelatnosti.</t>
  </si>
  <si>
    <t>ćemo ga za buduće troškove, te za nova dugoročna ulaganja.</t>
  </si>
  <si>
    <t>Promjene u vrijednosti i obujmu imovine nije bilo</t>
  </si>
  <si>
    <t>Obračunati, nenaplaćeni prihodi</t>
  </si>
  <si>
    <t xml:space="preserve">Ukupna vrijednost nefinancijske imovine smanjena je zbog redovitog otpisa, odnosno ispravka </t>
  </si>
  <si>
    <t>Hrv.vatr.zajednica</t>
  </si>
  <si>
    <t>3239-ost.</t>
  </si>
  <si>
    <t>HZZZ - SUF.STR.OSP.</t>
  </si>
  <si>
    <t xml:space="preserve">Nepodmirene obveze </t>
  </si>
  <si>
    <t xml:space="preserve">Obveze za poslovne rashode u iznosu od 16.518,00 kuna odnose se na materijalne i </t>
  </si>
  <si>
    <t>Voda, smeće</t>
  </si>
  <si>
    <t>Prihodi -  pomoći iz proračuna</t>
  </si>
  <si>
    <t xml:space="preserve">Prihodi iz nadl.proračuna za financ.redovne djelatnosti </t>
  </si>
  <si>
    <t>Obveze za predujmove</t>
  </si>
  <si>
    <t>Potraživanja za više pl.porez i prirez na doh.</t>
  </si>
  <si>
    <t>Goran Bartolić</t>
  </si>
  <si>
    <t>GORAN BARTOLIĆ</t>
  </si>
  <si>
    <t>Tekuće donacije od neprofi.organizacija-VZ Baranje</t>
  </si>
  <si>
    <t>Beli Manastir, 31. siječnja  2015. godine</t>
  </si>
  <si>
    <t>01. siječnja - 31. prosinca 2015. godine</t>
  </si>
  <si>
    <t xml:space="preserve">vrijednosti iste, koji je iznosio 205.204,56 kuna, te otpisa imovine po odluci imovine koja je , </t>
  </si>
  <si>
    <t>dotrajala, sukladno tome smanjili su se i vlastiti izvori, te je vrijednost iste sada 1.696.015,88 kuna.</t>
  </si>
  <si>
    <t>Stanje novčanih sredstava u banci i blagajni na dan 31.12.15. Iznosi 146.090,90 kuna.</t>
  </si>
  <si>
    <t xml:space="preserve">Potraživanja u iznosu od 6.636,10 kuna odnose se potraživanja od zaposlenih u iznosu od 230,59 kuna, </t>
  </si>
  <si>
    <t>potraživanja za više plaćeni porez i prirez na dohodak u iznosu od 6.339,32 kune i potraživanja</t>
  </si>
  <si>
    <t>za više uplaćena sredstva - predujam u iznosu od 66,19 kuna.</t>
  </si>
  <si>
    <t>Potraživanja u iznosu od 53.303,24 kuna odnose se na potraživanja od obavljenih</t>
  </si>
  <si>
    <t>financijske rashode za mjesec prosinac 2015. godine.</t>
  </si>
  <si>
    <t>Prihodi poslovanja ostvareni su u iznosu od 3.465.489,00 kuna.</t>
  </si>
  <si>
    <t>AOP-147</t>
  </si>
  <si>
    <t xml:space="preserve">Rashodi poslovanja u iznosu od 3.473.263,00 kuna </t>
  </si>
  <si>
    <t>AOP-404</t>
  </si>
  <si>
    <t>U ovoj poslovnoj godini ostvaren je manjak prihoda nad rashodima u iznosu od 7.774,00</t>
  </si>
  <si>
    <t>kuna.</t>
  </si>
  <si>
    <t>Višak prihoda raspoloživ u narednom razdoblju iznosi 137.693,00 kuna, a iskoristit</t>
  </si>
  <si>
    <t>AOP-637</t>
  </si>
  <si>
    <t>Beli Manastir, 08.travnja 2017. godine</t>
  </si>
  <si>
    <t>ZA RAZDOBLJE 01.01.-31.03.2017. GODINE</t>
  </si>
  <si>
    <t>Preneseni manjak raspoloživih sredstava iz 2016.</t>
  </si>
  <si>
    <t>Obveze za plaću 03/174.</t>
  </si>
  <si>
    <t xml:space="preserve">Manjak raspoloživih sredstava </t>
  </si>
  <si>
    <t>Beli Manastir, 08. travnja 2017. godine</t>
  </si>
  <si>
    <t>01. siječnja - 31. ožujka   2017. GOD.</t>
  </si>
  <si>
    <t>Stanje žiro računa na dan 01.01.2017. godine</t>
  </si>
  <si>
    <t>Stanje glavne blagajne na dan 01.01.2017. godine</t>
  </si>
  <si>
    <t>Stanje na žiro računu  i blagajne na dan 31.03.2017</t>
  </si>
  <si>
    <t>plaće 03/17.</t>
  </si>
  <si>
    <t>dobavljači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</si>
</sst>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[$-41A]d\.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7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5" max="5" width="10.00390625" style="0" customWidth="1"/>
    <col min="6" max="6" width="13.7109375" style="0" bestFit="1" customWidth="1"/>
    <col min="8" max="8" width="14.00390625" style="0" customWidth="1"/>
    <col min="11" max="11" width="11.7109375" style="0" bestFit="1" customWidth="1"/>
  </cols>
  <sheetData>
    <row r="1" spans="1:6" ht="15">
      <c r="A1" s="2" t="s">
        <v>0</v>
      </c>
      <c r="B1" s="2"/>
      <c r="C1" s="2"/>
      <c r="D1" s="2"/>
      <c r="E1" s="2"/>
      <c r="F1" s="3"/>
    </row>
    <row r="2" spans="1:6" ht="15">
      <c r="A2" s="2" t="s">
        <v>1</v>
      </c>
      <c r="B2" s="2"/>
      <c r="C2" s="2"/>
      <c r="D2" s="2"/>
      <c r="E2" s="2"/>
      <c r="F2" s="3"/>
    </row>
    <row r="3" spans="1:6" ht="14.25">
      <c r="A3" s="3" t="s">
        <v>2</v>
      </c>
      <c r="B3" s="3"/>
      <c r="C3" s="3"/>
      <c r="D3" s="3"/>
      <c r="E3" s="3"/>
      <c r="F3" s="3"/>
    </row>
    <row r="4" spans="1:6" ht="14.25">
      <c r="A4" s="3" t="s">
        <v>3</v>
      </c>
      <c r="B4" s="3"/>
      <c r="C4" s="3"/>
      <c r="D4" s="3"/>
      <c r="E4" s="3"/>
      <c r="F4" s="3"/>
    </row>
    <row r="5" spans="1:6" ht="14.25">
      <c r="A5" s="3" t="s">
        <v>140</v>
      </c>
      <c r="B5" s="3"/>
      <c r="C5" s="3"/>
      <c r="D5" s="3"/>
      <c r="E5" s="3"/>
      <c r="F5" s="3"/>
    </row>
    <row r="6" spans="1:6" ht="14.25">
      <c r="A6" s="3"/>
      <c r="B6" s="3"/>
      <c r="C6" s="3"/>
      <c r="D6" s="3"/>
      <c r="E6" s="3"/>
      <c r="F6" s="3"/>
    </row>
    <row r="7" spans="1:6" ht="14.25">
      <c r="A7" s="3" t="s">
        <v>179</v>
      </c>
      <c r="B7" s="3"/>
      <c r="C7" s="3"/>
      <c r="D7" s="3"/>
      <c r="E7" s="3"/>
      <c r="F7" s="3"/>
    </row>
    <row r="9" spans="3:7" ht="15.75">
      <c r="C9" s="20" t="s">
        <v>4</v>
      </c>
      <c r="D9" s="20"/>
      <c r="E9" s="20"/>
      <c r="F9" s="20"/>
      <c r="G9" s="20"/>
    </row>
    <row r="10" spans="3:7" ht="15.75">
      <c r="C10" s="20" t="s">
        <v>180</v>
      </c>
      <c r="D10" s="20"/>
      <c r="E10" s="20"/>
      <c r="F10" s="20"/>
      <c r="G10" s="20"/>
    </row>
    <row r="12" spans="1:8" ht="15">
      <c r="A12" s="2" t="s">
        <v>5</v>
      </c>
      <c r="B12" s="3"/>
      <c r="C12" s="3"/>
      <c r="D12" s="3"/>
      <c r="E12" s="3"/>
      <c r="F12" s="3"/>
      <c r="G12" s="3"/>
      <c r="H12" s="3"/>
    </row>
    <row r="13" spans="1:8" ht="14.25">
      <c r="A13" s="3"/>
      <c r="B13" s="3"/>
      <c r="C13" s="3"/>
      <c r="D13" s="3"/>
      <c r="E13" s="3"/>
      <c r="F13" s="3"/>
      <c r="G13" s="3"/>
      <c r="H13" s="3"/>
    </row>
    <row r="14" spans="1:8" ht="14.25">
      <c r="A14" s="3">
        <v>61</v>
      </c>
      <c r="B14" s="3" t="s">
        <v>88</v>
      </c>
      <c r="C14" s="3"/>
      <c r="D14" s="3"/>
      <c r="E14" s="3"/>
      <c r="F14" s="3"/>
      <c r="G14" s="3"/>
      <c r="H14" s="4">
        <v>0</v>
      </c>
    </row>
    <row r="15" spans="1:8" ht="14.25">
      <c r="A15" s="3">
        <v>63</v>
      </c>
      <c r="B15" s="3" t="s">
        <v>154</v>
      </c>
      <c r="C15" s="3"/>
      <c r="D15" s="3"/>
      <c r="E15" s="3"/>
      <c r="F15" s="3"/>
      <c r="G15" s="3"/>
      <c r="H15" s="4">
        <v>0</v>
      </c>
    </row>
    <row r="16" spans="1:8" ht="14.25">
      <c r="A16" s="3">
        <v>64</v>
      </c>
      <c r="B16" s="3" t="s">
        <v>6</v>
      </c>
      <c r="C16" s="3"/>
      <c r="D16" s="3"/>
      <c r="E16" s="3"/>
      <c r="F16" s="3"/>
      <c r="G16" s="3"/>
      <c r="H16" s="4">
        <v>7.12</v>
      </c>
    </row>
    <row r="17" spans="1:8" ht="14.25">
      <c r="A17" s="3">
        <v>65</v>
      </c>
      <c r="B17" s="3" t="s">
        <v>7</v>
      </c>
      <c r="C17" s="3"/>
      <c r="D17" s="3"/>
      <c r="E17" s="3"/>
      <c r="F17" s="3"/>
      <c r="G17" s="3"/>
      <c r="H17" s="4">
        <v>0</v>
      </c>
    </row>
    <row r="18" spans="1:8" ht="14.25">
      <c r="A18" s="3">
        <v>661</v>
      </c>
      <c r="B18" s="3" t="s">
        <v>8</v>
      </c>
      <c r="C18" s="3"/>
      <c r="D18" s="3"/>
      <c r="E18" s="3"/>
      <c r="F18" s="3"/>
      <c r="G18" s="3"/>
      <c r="H18" s="4">
        <v>11786.22</v>
      </c>
    </row>
    <row r="19" spans="1:8" ht="14.25">
      <c r="A19" s="3">
        <v>663</v>
      </c>
      <c r="B19" s="3" t="s">
        <v>160</v>
      </c>
      <c r="C19" s="3"/>
      <c r="D19" s="3"/>
      <c r="E19" s="3"/>
      <c r="F19" s="3"/>
      <c r="G19" s="3"/>
      <c r="H19" s="4">
        <v>10065.49</v>
      </c>
    </row>
    <row r="20" spans="1:8" ht="14.25">
      <c r="A20" s="3">
        <v>671</v>
      </c>
      <c r="B20" s="3" t="s">
        <v>155</v>
      </c>
      <c r="C20" s="3"/>
      <c r="D20" s="3"/>
      <c r="E20" s="3"/>
      <c r="F20" s="3"/>
      <c r="G20" s="3"/>
      <c r="H20" s="4">
        <v>790021.99</v>
      </c>
    </row>
    <row r="21" spans="1:8" ht="14.25">
      <c r="A21" s="5"/>
      <c r="B21" s="5" t="s">
        <v>90</v>
      </c>
      <c r="C21" s="5"/>
      <c r="D21" s="5"/>
      <c r="E21" s="5"/>
      <c r="F21" s="5"/>
      <c r="G21" s="5"/>
      <c r="H21" s="6">
        <f>SUM(H14:H20)</f>
        <v>811880.82</v>
      </c>
    </row>
    <row r="22" ht="12.75">
      <c r="K22" s="8"/>
    </row>
    <row r="23" spans="1:11" ht="15">
      <c r="A23" s="2" t="s">
        <v>9</v>
      </c>
      <c r="B23" s="2"/>
      <c r="C23" s="3"/>
      <c r="D23" s="3"/>
      <c r="E23" s="3"/>
      <c r="F23" s="3"/>
      <c r="G23" s="3"/>
      <c r="H23" s="3"/>
      <c r="K23" s="8"/>
    </row>
    <row r="24" spans="1:11" ht="14.25">
      <c r="A24" s="3"/>
      <c r="B24" s="3"/>
      <c r="C24" s="3"/>
      <c r="D24" s="3"/>
      <c r="E24" s="3"/>
      <c r="F24" s="3"/>
      <c r="G24" s="3"/>
      <c r="H24" s="3"/>
      <c r="K24" s="8"/>
    </row>
    <row r="25" spans="1:11" ht="14.25">
      <c r="A25" s="3">
        <v>31</v>
      </c>
      <c r="B25" s="3" t="s">
        <v>10</v>
      </c>
      <c r="C25" s="3"/>
      <c r="D25" s="3"/>
      <c r="E25" s="3"/>
      <c r="F25" s="3"/>
      <c r="G25" s="3"/>
      <c r="H25" s="4">
        <v>704592.51</v>
      </c>
      <c r="K25" s="8"/>
    </row>
    <row r="26" spans="1:11" ht="14.25">
      <c r="A26" s="3">
        <v>32</v>
      </c>
      <c r="B26" s="3" t="s">
        <v>11</v>
      </c>
      <c r="C26" s="3"/>
      <c r="D26" s="3"/>
      <c r="E26" s="3"/>
      <c r="F26" s="3"/>
      <c r="G26" s="3"/>
      <c r="H26" s="4">
        <v>105566.38</v>
      </c>
      <c r="K26" s="8"/>
    </row>
    <row r="27" spans="1:11" ht="14.25">
      <c r="A27" s="3">
        <v>34</v>
      </c>
      <c r="B27" s="3" t="s">
        <v>12</v>
      </c>
      <c r="C27" s="3"/>
      <c r="D27" s="3"/>
      <c r="E27" s="3"/>
      <c r="F27" s="3"/>
      <c r="G27" s="3"/>
      <c r="H27" s="4">
        <v>633.29</v>
      </c>
      <c r="K27" s="8"/>
    </row>
    <row r="28" spans="1:11" ht="14.25">
      <c r="A28" s="3">
        <v>37</v>
      </c>
      <c r="B28" s="3" t="s">
        <v>120</v>
      </c>
      <c r="C28" s="3"/>
      <c r="D28" s="3"/>
      <c r="E28" s="3"/>
      <c r="F28" s="3"/>
      <c r="G28" s="3"/>
      <c r="H28" s="4">
        <v>0</v>
      </c>
      <c r="K28" s="8"/>
    </row>
    <row r="29" spans="1:11" ht="14.25">
      <c r="A29" s="3">
        <v>38</v>
      </c>
      <c r="B29" s="3" t="s">
        <v>99</v>
      </c>
      <c r="C29" s="3"/>
      <c r="D29" s="3"/>
      <c r="E29" s="3"/>
      <c r="F29" s="3"/>
      <c r="G29" s="3"/>
      <c r="H29" s="4">
        <v>0</v>
      </c>
      <c r="K29" s="8"/>
    </row>
    <row r="30" spans="1:11" ht="14.25">
      <c r="A30" s="3">
        <v>42</v>
      </c>
      <c r="B30" s="3" t="s">
        <v>13</v>
      </c>
      <c r="C30" s="3"/>
      <c r="D30" s="3"/>
      <c r="E30" s="3"/>
      <c r="F30" s="3"/>
      <c r="G30" s="3"/>
      <c r="H30" s="4">
        <v>0</v>
      </c>
      <c r="K30" s="8"/>
    </row>
    <row r="31" spans="1:11" ht="14.25">
      <c r="A31" s="3">
        <v>45</v>
      </c>
      <c r="B31" s="3" t="s">
        <v>109</v>
      </c>
      <c r="C31" s="3"/>
      <c r="D31" s="3"/>
      <c r="E31" s="3"/>
      <c r="F31" s="3"/>
      <c r="G31" s="3"/>
      <c r="H31" s="4">
        <v>0</v>
      </c>
      <c r="K31" s="8"/>
    </row>
    <row r="32" spans="1:8" ht="14.25">
      <c r="A32" s="3"/>
      <c r="B32" s="3"/>
      <c r="C32" s="3"/>
      <c r="D32" s="3"/>
      <c r="E32" s="3"/>
      <c r="F32" s="3"/>
      <c r="G32" s="3"/>
      <c r="H32" s="4"/>
    </row>
    <row r="33" spans="1:8" ht="14.25">
      <c r="A33" s="3"/>
      <c r="B33" s="5" t="s">
        <v>91</v>
      </c>
      <c r="C33" s="5"/>
      <c r="D33" s="5"/>
      <c r="E33" s="5"/>
      <c r="F33" s="5"/>
      <c r="G33" s="5"/>
      <c r="H33" s="6">
        <f>SUM(H25:H32)</f>
        <v>810792.18</v>
      </c>
    </row>
    <row r="34" spans="1:8" ht="14.25">
      <c r="A34" s="3"/>
      <c r="B34" s="3"/>
      <c r="C34" s="3"/>
      <c r="D34" s="3"/>
      <c r="E34" s="3"/>
      <c r="F34" s="3"/>
      <c r="G34" s="3"/>
      <c r="H34" s="3"/>
    </row>
    <row r="36" spans="1:7" ht="14.25">
      <c r="A36" s="3" t="s">
        <v>14</v>
      </c>
      <c r="B36" s="3"/>
      <c r="C36" s="3"/>
      <c r="D36" s="3"/>
      <c r="E36" s="3"/>
      <c r="F36" s="7">
        <f>H21-H33</f>
        <v>1088.6399999998976</v>
      </c>
      <c r="G36" s="3"/>
    </row>
    <row r="37" spans="1:7" ht="14.25">
      <c r="A37" s="3" t="s">
        <v>181</v>
      </c>
      <c r="B37" s="3"/>
      <c r="C37" s="3"/>
      <c r="D37" s="3"/>
      <c r="E37" s="3"/>
      <c r="F37" s="4">
        <v>-252715.37</v>
      </c>
      <c r="G37" s="3"/>
    </row>
    <row r="38" spans="1:7" ht="14.25">
      <c r="A38" s="3" t="s">
        <v>146</v>
      </c>
      <c r="B38" s="3"/>
      <c r="C38" s="3"/>
      <c r="D38" s="3"/>
      <c r="E38" s="3"/>
      <c r="F38" s="4">
        <v>24896.07</v>
      </c>
      <c r="G38" s="3"/>
    </row>
    <row r="39" spans="1:7" ht="12.75" customHeight="1">
      <c r="A39" s="3"/>
      <c r="B39" s="3"/>
      <c r="C39" s="3"/>
      <c r="D39" s="3"/>
      <c r="E39" s="3"/>
      <c r="F39" s="4"/>
      <c r="G39" s="3"/>
    </row>
    <row r="40" spans="1:7" ht="14.25">
      <c r="A40" s="5" t="s">
        <v>183</v>
      </c>
      <c r="B40" s="5"/>
      <c r="C40" s="5"/>
      <c r="D40" s="5"/>
      <c r="E40" s="5"/>
      <c r="F40" s="6">
        <f>F36+F37+F38</f>
        <v>-226730.6600000001</v>
      </c>
      <c r="G40" s="3"/>
    </row>
    <row r="41" spans="1:7" ht="14.25">
      <c r="A41" s="3"/>
      <c r="B41" s="3"/>
      <c r="C41" s="3"/>
      <c r="D41" s="3"/>
      <c r="E41" s="3"/>
      <c r="F41" s="7"/>
      <c r="G41" s="3"/>
    </row>
    <row r="42" spans="1:6" s="15" customFormat="1" ht="12.75">
      <c r="A42" s="15" t="s">
        <v>79</v>
      </c>
      <c r="F42" s="12">
        <v>29162.68</v>
      </c>
    </row>
    <row r="43" spans="1:6" s="15" customFormat="1" ht="12.75">
      <c r="A43" s="15" t="s">
        <v>126</v>
      </c>
      <c r="F43" s="12">
        <v>71.46</v>
      </c>
    </row>
    <row r="44" s="15" customFormat="1" ht="12.75">
      <c r="F44" s="12">
        <v>0</v>
      </c>
    </row>
    <row r="45" spans="1:6" s="15" customFormat="1" ht="12.75">
      <c r="A45" s="15" t="s">
        <v>182</v>
      </c>
      <c r="F45" s="12">
        <v>-232799.91</v>
      </c>
    </row>
    <row r="46" spans="1:6" s="15" customFormat="1" ht="12.75">
      <c r="A46" s="15" t="s">
        <v>15</v>
      </c>
      <c r="F46" s="12">
        <v>-31076.04</v>
      </c>
    </row>
    <row r="47" spans="1:6" s="15" customFormat="1" ht="12.75">
      <c r="A47" s="15" t="s">
        <v>156</v>
      </c>
      <c r="F47" s="12">
        <v>-0.02</v>
      </c>
    </row>
    <row r="48" spans="1:6" s="15" customFormat="1" ht="12.75">
      <c r="A48" s="15" t="s">
        <v>24</v>
      </c>
      <c r="F48" s="10">
        <v>7911.17</v>
      </c>
    </row>
    <row r="49" spans="6:8" ht="14.25">
      <c r="F49" s="8">
        <f>SUM(F42:F48)</f>
        <v>-226730.66</v>
      </c>
      <c r="G49" s="3"/>
      <c r="H49" s="3"/>
    </row>
    <row r="50" spans="7:8" ht="14.25">
      <c r="G50" s="3" t="s">
        <v>16</v>
      </c>
      <c r="H50" s="3"/>
    </row>
    <row r="51" spans="7:8" ht="14.25">
      <c r="G51" s="3" t="s">
        <v>158</v>
      </c>
      <c r="H51" s="3"/>
    </row>
    <row r="52" spans="7:8" ht="14.25">
      <c r="G52" s="3"/>
      <c r="H52" s="3"/>
    </row>
    <row r="53" spans="1:6" ht="15">
      <c r="A53" s="2" t="s">
        <v>0</v>
      </c>
      <c r="B53" s="2"/>
      <c r="C53" s="2"/>
      <c r="D53" s="2"/>
      <c r="E53" s="2"/>
      <c r="F53" s="3"/>
    </row>
    <row r="54" spans="1:6" ht="15">
      <c r="A54" s="2" t="s">
        <v>1</v>
      </c>
      <c r="B54" s="2"/>
      <c r="C54" s="2"/>
      <c r="D54" s="2"/>
      <c r="E54" s="2"/>
      <c r="F54" s="3"/>
    </row>
    <row r="55" spans="1:7" ht="14.25">
      <c r="A55" s="3" t="s">
        <v>2</v>
      </c>
      <c r="B55" s="3"/>
      <c r="C55" s="3"/>
      <c r="D55" s="3"/>
      <c r="E55" s="3"/>
      <c r="F55" s="3" t="s">
        <v>17</v>
      </c>
      <c r="G55" s="3"/>
    </row>
    <row r="56" spans="1:7" ht="14.25">
      <c r="A56" s="3" t="s">
        <v>3</v>
      </c>
      <c r="B56" s="3"/>
      <c r="C56" s="3"/>
      <c r="D56" s="3"/>
      <c r="E56" s="3"/>
      <c r="F56" s="3" t="s">
        <v>18</v>
      </c>
      <c r="G56" s="3"/>
    </row>
    <row r="57" spans="1:6" ht="14.25">
      <c r="A57" s="3" t="s">
        <v>141</v>
      </c>
      <c r="B57" s="3"/>
      <c r="C57" s="3"/>
      <c r="D57" s="3"/>
      <c r="E57" s="3"/>
      <c r="F57" s="3"/>
    </row>
    <row r="58" spans="1:6" ht="14.25">
      <c r="A58" s="3"/>
      <c r="B58" s="3"/>
      <c r="C58" s="3"/>
      <c r="D58" s="3"/>
      <c r="E58" s="3"/>
      <c r="F58" s="3"/>
    </row>
    <row r="59" spans="1:6" ht="14.25">
      <c r="A59" s="3" t="s">
        <v>161</v>
      </c>
      <c r="B59" s="3"/>
      <c r="C59" s="3"/>
      <c r="D59" s="3"/>
      <c r="E59" s="3"/>
      <c r="F59" s="3"/>
    </row>
    <row r="62" spans="3:6" ht="15">
      <c r="C62" s="21" t="s">
        <v>19</v>
      </c>
      <c r="D62" s="21"/>
      <c r="E62" s="21"/>
      <c r="F62" s="21"/>
    </row>
    <row r="63" spans="3:6" ht="15">
      <c r="C63" s="21" t="s">
        <v>162</v>
      </c>
      <c r="D63" s="21"/>
      <c r="E63" s="21"/>
      <c r="F63" s="21"/>
    </row>
    <row r="65" spans="1:2" ht="12.75">
      <c r="A65" s="1" t="s">
        <v>20</v>
      </c>
      <c r="B65" s="1"/>
    </row>
    <row r="67" ht="12.75">
      <c r="B67" t="s">
        <v>147</v>
      </c>
    </row>
    <row r="68" ht="12.75">
      <c r="B68" t="s">
        <v>163</v>
      </c>
    </row>
    <row r="69" ht="12.75">
      <c r="B69" t="s">
        <v>164</v>
      </c>
    </row>
    <row r="73" ht="12.75">
      <c r="B73" t="s">
        <v>165</v>
      </c>
    </row>
    <row r="74" ht="12.75">
      <c r="B74" t="s">
        <v>166</v>
      </c>
    </row>
    <row r="75" ht="12.75">
      <c r="B75" t="s">
        <v>167</v>
      </c>
    </row>
    <row r="76" ht="12.75">
      <c r="B76" t="s">
        <v>168</v>
      </c>
    </row>
    <row r="78" ht="12.75">
      <c r="B78" t="s">
        <v>169</v>
      </c>
    </row>
    <row r="79" ht="12.75">
      <c r="B79" t="s">
        <v>143</v>
      </c>
    </row>
    <row r="80" ht="12.75">
      <c r="B80" t="s">
        <v>152</v>
      </c>
    </row>
    <row r="81" ht="12.75">
      <c r="B81" t="s">
        <v>170</v>
      </c>
    </row>
    <row r="82" ht="12.75">
      <c r="A82" s="1" t="s">
        <v>22</v>
      </c>
    </row>
    <row r="83" ht="12.75">
      <c r="B83" s="1"/>
    </row>
    <row r="84" spans="1:2" ht="12.75">
      <c r="A84" t="s">
        <v>21</v>
      </c>
      <c r="B84" t="s">
        <v>171</v>
      </c>
    </row>
    <row r="86" spans="1:2" ht="12.75">
      <c r="A86" t="s">
        <v>172</v>
      </c>
      <c r="B86" t="s">
        <v>173</v>
      </c>
    </row>
    <row r="88" spans="1:2" ht="12.75">
      <c r="A88" t="s">
        <v>174</v>
      </c>
      <c r="B88" t="s">
        <v>175</v>
      </c>
    </row>
    <row r="89" ht="12.75">
      <c r="B89" t="s">
        <v>176</v>
      </c>
    </row>
    <row r="91" spans="1:2" ht="12.75">
      <c r="A91" t="s">
        <v>178</v>
      </c>
      <c r="B91" t="s">
        <v>177</v>
      </c>
    </row>
    <row r="92" ht="12.75">
      <c r="B92" t="s">
        <v>144</v>
      </c>
    </row>
    <row r="98" ht="12.75">
      <c r="A98" s="1" t="s">
        <v>23</v>
      </c>
    </row>
    <row r="99" ht="12.75">
      <c r="B99" s="1"/>
    </row>
    <row r="101" ht="12.75">
      <c r="B101" t="s">
        <v>145</v>
      </c>
    </row>
    <row r="104" ht="12.75">
      <c r="F104" t="s">
        <v>16</v>
      </c>
    </row>
    <row r="105" ht="12.75">
      <c r="F105" t="s">
        <v>158</v>
      </c>
    </row>
    <row r="109" spans="1:6" ht="15">
      <c r="A109" s="2" t="s">
        <v>0</v>
      </c>
      <c r="C109" s="2"/>
      <c r="D109" s="2"/>
      <c r="E109" s="2"/>
      <c r="F109" s="3"/>
    </row>
    <row r="110" spans="1:6" ht="15">
      <c r="A110" s="2" t="s">
        <v>1</v>
      </c>
      <c r="B110" s="2"/>
      <c r="C110" s="2"/>
      <c r="D110" s="2"/>
      <c r="E110" s="2"/>
      <c r="F110" s="3"/>
    </row>
    <row r="111" spans="1:6" ht="15">
      <c r="A111" s="3" t="s">
        <v>2</v>
      </c>
      <c r="B111" s="2"/>
      <c r="C111" s="3"/>
      <c r="D111" s="3"/>
      <c r="E111" s="3"/>
      <c r="F111" s="3"/>
    </row>
    <row r="112" spans="1:6" ht="14.25">
      <c r="A112" s="3" t="s">
        <v>3</v>
      </c>
      <c r="B112" s="3"/>
      <c r="C112" s="3"/>
      <c r="D112" s="3"/>
      <c r="E112" s="3"/>
      <c r="F112" s="3"/>
    </row>
    <row r="113" spans="1:6" ht="14.25">
      <c r="A113" s="3" t="s">
        <v>140</v>
      </c>
      <c r="B113" s="3"/>
      <c r="C113" s="3"/>
      <c r="D113" s="3"/>
      <c r="E113" s="3"/>
      <c r="F113" s="3"/>
    </row>
    <row r="114" spans="1:6" ht="14.25">
      <c r="A114" s="3"/>
      <c r="B114" s="3"/>
      <c r="C114" s="3"/>
      <c r="D114" s="3"/>
      <c r="E114" s="3"/>
      <c r="F114" s="3"/>
    </row>
    <row r="115" spans="1:6" ht="14.25">
      <c r="A115" s="3" t="s">
        <v>184</v>
      </c>
      <c r="B115" s="3"/>
      <c r="C115" s="3"/>
      <c r="D115" s="3"/>
      <c r="E115" s="3"/>
      <c r="F115" s="3"/>
    </row>
    <row r="116" ht="14.25">
      <c r="B116" s="3"/>
    </row>
    <row r="117" spans="3:6" ht="12.75">
      <c r="C117" s="19" t="s">
        <v>135</v>
      </c>
      <c r="D117" s="19"/>
      <c r="E117" s="19"/>
      <c r="F117" s="19"/>
    </row>
    <row r="118" spans="3:6" ht="12.75">
      <c r="C118" s="19" t="s">
        <v>185</v>
      </c>
      <c r="D118" s="19"/>
      <c r="E118" s="19"/>
      <c r="F118" s="19"/>
    </row>
    <row r="120" spans="1:8" ht="12.75">
      <c r="A120" s="16" t="s">
        <v>186</v>
      </c>
      <c r="H120" s="8">
        <v>9578.49</v>
      </c>
    </row>
    <row r="121" spans="1:8" ht="12.75">
      <c r="A121" s="16" t="s">
        <v>187</v>
      </c>
      <c r="H121" s="8">
        <v>3555.65</v>
      </c>
    </row>
    <row r="122" spans="6:8" ht="12.75">
      <c r="F122" s="1" t="s">
        <v>25</v>
      </c>
      <c r="H122" s="9">
        <f>H120+H121</f>
        <v>13134.14</v>
      </c>
    </row>
    <row r="123" ht="12.75">
      <c r="H123" s="8"/>
    </row>
    <row r="124" spans="1:8" ht="12.75">
      <c r="A124" s="1" t="s">
        <v>137</v>
      </c>
      <c r="C124" s="1"/>
      <c r="D124" s="1"/>
      <c r="H124" s="8"/>
    </row>
    <row r="125" spans="1:8" ht="12.75">
      <c r="A125" t="s">
        <v>26</v>
      </c>
      <c r="B125" s="1"/>
      <c r="H125" s="8">
        <v>0</v>
      </c>
    </row>
    <row r="126" spans="2:8" ht="12.75">
      <c r="B126" t="s">
        <v>45</v>
      </c>
      <c r="H126" s="8">
        <v>730872.67</v>
      </c>
    </row>
    <row r="127" spans="2:8" ht="12.75">
      <c r="B127" t="s">
        <v>44</v>
      </c>
      <c r="H127" s="8">
        <v>59149.32</v>
      </c>
    </row>
    <row r="128" spans="1:8" ht="12.75">
      <c r="A128" t="s">
        <v>27</v>
      </c>
      <c r="B128" t="s">
        <v>100</v>
      </c>
      <c r="H128" s="8">
        <v>0</v>
      </c>
    </row>
    <row r="129" spans="1:8" ht="12.75">
      <c r="A129" t="s">
        <v>28</v>
      </c>
      <c r="B129" t="s">
        <v>92</v>
      </c>
      <c r="H129" s="8">
        <v>0</v>
      </c>
    </row>
    <row r="130" spans="1:8" ht="12.75">
      <c r="A130" t="s">
        <v>29</v>
      </c>
      <c r="B130" t="s">
        <v>93</v>
      </c>
      <c r="H130" s="8">
        <v>0</v>
      </c>
    </row>
    <row r="131" spans="1:8" ht="12.75">
      <c r="A131" t="s">
        <v>30</v>
      </c>
      <c r="B131" t="s">
        <v>94</v>
      </c>
      <c r="H131" s="8">
        <v>0</v>
      </c>
    </row>
    <row r="132" spans="1:8" ht="12.75">
      <c r="A132" t="s">
        <v>31</v>
      </c>
      <c r="B132" t="s">
        <v>95</v>
      </c>
      <c r="H132" s="8">
        <v>0</v>
      </c>
    </row>
    <row r="133" spans="1:8" ht="12.75">
      <c r="A133" t="s">
        <v>32</v>
      </c>
      <c r="B133" t="s">
        <v>102</v>
      </c>
      <c r="H133" s="8">
        <v>0</v>
      </c>
    </row>
    <row r="134" spans="1:8" ht="12.75">
      <c r="A134" t="s">
        <v>33</v>
      </c>
      <c r="B134" t="s">
        <v>110</v>
      </c>
      <c r="H134" s="8">
        <v>0</v>
      </c>
    </row>
    <row r="135" spans="1:8" ht="12.75">
      <c r="A135" t="s">
        <v>34</v>
      </c>
      <c r="B135" t="s">
        <v>112</v>
      </c>
      <c r="H135" s="8">
        <v>0</v>
      </c>
    </row>
    <row r="136" spans="1:8" ht="12.75">
      <c r="A136" t="s">
        <v>36</v>
      </c>
      <c r="B136" t="s">
        <v>111</v>
      </c>
      <c r="H136" s="8">
        <v>0</v>
      </c>
    </row>
    <row r="137" spans="1:8" ht="12.75">
      <c r="A137" t="s">
        <v>50</v>
      </c>
      <c r="B137" t="s">
        <v>148</v>
      </c>
      <c r="H137" s="8">
        <v>0</v>
      </c>
    </row>
    <row r="138" spans="1:8" ht="12.75">
      <c r="A138" t="s">
        <v>64</v>
      </c>
      <c r="B138" t="s">
        <v>104</v>
      </c>
      <c r="H138" s="8">
        <v>10065.49</v>
      </c>
    </row>
    <row r="139" spans="1:8" ht="12.75">
      <c r="A139" t="s">
        <v>65</v>
      </c>
      <c r="B139" t="s">
        <v>124</v>
      </c>
      <c r="H139" s="8">
        <v>0</v>
      </c>
    </row>
    <row r="140" spans="1:8" ht="12.75">
      <c r="A140" t="s">
        <v>66</v>
      </c>
      <c r="B140" t="s">
        <v>35</v>
      </c>
      <c r="H140" s="8">
        <v>11786.22</v>
      </c>
    </row>
    <row r="141" spans="1:8" ht="12.75">
      <c r="A141" t="s">
        <v>67</v>
      </c>
      <c r="B141" t="s">
        <v>101</v>
      </c>
      <c r="H141" s="8">
        <v>7.12</v>
      </c>
    </row>
    <row r="142" spans="1:8" ht="12.75">
      <c r="A142" t="s">
        <v>68</v>
      </c>
      <c r="B142" t="s">
        <v>142</v>
      </c>
      <c r="H142" s="8">
        <v>0</v>
      </c>
    </row>
    <row r="143" spans="2:8" ht="12.75">
      <c r="B143" t="s">
        <v>150</v>
      </c>
      <c r="H143" s="8"/>
    </row>
    <row r="144" spans="6:8" ht="12.75">
      <c r="F144" s="1" t="s">
        <v>25</v>
      </c>
      <c r="H144" s="9">
        <f>SUM(H125:H143)</f>
        <v>811880.82</v>
      </c>
    </row>
    <row r="145" ht="12.75">
      <c r="H145" s="8"/>
    </row>
    <row r="146" spans="1:4" ht="12.75">
      <c r="A146" s="1" t="s">
        <v>138</v>
      </c>
      <c r="C146" s="1"/>
      <c r="D146" s="1"/>
    </row>
    <row r="147" spans="1:8" ht="12.75">
      <c r="A147" t="s">
        <v>26</v>
      </c>
      <c r="B147" t="s">
        <v>37</v>
      </c>
      <c r="F147">
        <v>31</v>
      </c>
      <c r="H147" s="8">
        <v>704592.51</v>
      </c>
    </row>
    <row r="148" spans="1:8" ht="12.75">
      <c r="A148" t="s">
        <v>27</v>
      </c>
      <c r="B148" t="s">
        <v>46</v>
      </c>
      <c r="F148">
        <v>3211</v>
      </c>
      <c r="H148" s="8">
        <v>600</v>
      </c>
    </row>
    <row r="149" spans="1:8" ht="12.75">
      <c r="A149" t="s">
        <v>28</v>
      </c>
      <c r="B149" t="s">
        <v>47</v>
      </c>
      <c r="F149" t="s">
        <v>96</v>
      </c>
      <c r="H149" s="8">
        <v>0</v>
      </c>
    </row>
    <row r="150" spans="1:8" ht="12.75">
      <c r="A150" t="s">
        <v>29</v>
      </c>
      <c r="B150" t="s">
        <v>38</v>
      </c>
      <c r="F150">
        <v>32121</v>
      </c>
      <c r="H150" s="8">
        <v>24393.51</v>
      </c>
    </row>
    <row r="151" spans="1:8" ht="12.75">
      <c r="A151" t="s">
        <v>30</v>
      </c>
      <c r="B151" t="s">
        <v>51</v>
      </c>
      <c r="F151">
        <v>3213</v>
      </c>
      <c r="H151" s="8">
        <v>0</v>
      </c>
    </row>
    <row r="152" spans="1:8" ht="12.75">
      <c r="A152" t="s">
        <v>31</v>
      </c>
      <c r="B152" t="s">
        <v>52</v>
      </c>
      <c r="F152" t="s">
        <v>136</v>
      </c>
      <c r="H152" s="17">
        <v>5525.64</v>
      </c>
    </row>
    <row r="153" spans="1:8" ht="12.75">
      <c r="A153" t="s">
        <v>32</v>
      </c>
      <c r="B153" t="s">
        <v>53</v>
      </c>
      <c r="F153">
        <v>3221</v>
      </c>
      <c r="H153" s="17">
        <v>0</v>
      </c>
    </row>
    <row r="154" spans="1:8" ht="12.75">
      <c r="A154" t="s">
        <v>33</v>
      </c>
      <c r="B154" t="s">
        <v>97</v>
      </c>
      <c r="F154">
        <v>3222</v>
      </c>
      <c r="H154" s="17">
        <v>0</v>
      </c>
    </row>
    <row r="155" spans="1:8" ht="12.75">
      <c r="A155" t="s">
        <v>34</v>
      </c>
      <c r="B155" t="s">
        <v>86</v>
      </c>
      <c r="F155">
        <v>3223</v>
      </c>
      <c r="H155" s="17">
        <v>21609.56</v>
      </c>
    </row>
    <row r="156" spans="1:8" ht="12.75">
      <c r="A156" t="s">
        <v>36</v>
      </c>
      <c r="B156" t="s">
        <v>55</v>
      </c>
      <c r="F156">
        <v>3225</v>
      </c>
      <c r="H156" s="17">
        <v>0</v>
      </c>
    </row>
    <row r="157" spans="1:8" ht="12.75">
      <c r="A157" t="s">
        <v>50</v>
      </c>
      <c r="B157" t="s">
        <v>54</v>
      </c>
      <c r="F157">
        <v>3224</v>
      </c>
      <c r="H157" s="17">
        <v>11452.95</v>
      </c>
    </row>
    <row r="158" spans="1:8" ht="12.75">
      <c r="A158" t="s">
        <v>64</v>
      </c>
      <c r="B158" t="s">
        <v>56</v>
      </c>
      <c r="F158">
        <v>3231</v>
      </c>
      <c r="H158" s="17">
        <v>5113</v>
      </c>
    </row>
    <row r="159" spans="1:8" ht="12.75">
      <c r="A159" t="s">
        <v>65</v>
      </c>
      <c r="B159" t="s">
        <v>57</v>
      </c>
      <c r="F159">
        <v>3232</v>
      </c>
      <c r="H159" s="17">
        <v>25914.5</v>
      </c>
    </row>
    <row r="160" spans="1:8" ht="12.75">
      <c r="A160" t="s">
        <v>66</v>
      </c>
      <c r="B160" t="s">
        <v>58</v>
      </c>
      <c r="F160">
        <v>3233</v>
      </c>
      <c r="H160" s="17">
        <v>0</v>
      </c>
    </row>
    <row r="161" spans="1:8" ht="12.75">
      <c r="A161" t="s">
        <v>67</v>
      </c>
      <c r="B161" t="s">
        <v>153</v>
      </c>
      <c r="F161">
        <v>3234</v>
      </c>
      <c r="H161" s="17">
        <v>1575.02</v>
      </c>
    </row>
    <row r="162" spans="1:8" ht="12.75">
      <c r="A162" t="s">
        <v>68</v>
      </c>
      <c r="B162" t="s">
        <v>59</v>
      </c>
      <c r="F162">
        <v>32344</v>
      </c>
      <c r="H162" s="17">
        <v>0</v>
      </c>
    </row>
    <row r="163" spans="1:8" ht="12.75">
      <c r="A163" t="s">
        <v>69</v>
      </c>
      <c r="B163" t="s">
        <v>60</v>
      </c>
      <c r="F163">
        <v>3237.3238</v>
      </c>
      <c r="H163" s="17">
        <v>5097.75</v>
      </c>
    </row>
    <row r="164" spans="1:8" ht="12.75">
      <c r="A164" t="s">
        <v>70</v>
      </c>
      <c r="B164" t="s">
        <v>61</v>
      </c>
      <c r="F164">
        <v>32394</v>
      </c>
      <c r="H164" s="17">
        <v>801.11</v>
      </c>
    </row>
    <row r="165" spans="1:8" ht="12.75">
      <c r="A165" t="s">
        <v>71</v>
      </c>
      <c r="B165" t="s">
        <v>62</v>
      </c>
      <c r="F165" t="s">
        <v>149</v>
      </c>
      <c r="H165" s="17">
        <v>0</v>
      </c>
    </row>
    <row r="166" spans="1:8" ht="12.75">
      <c r="A166" t="s">
        <v>72</v>
      </c>
      <c r="B166" t="s">
        <v>63</v>
      </c>
      <c r="F166">
        <v>3292</v>
      </c>
      <c r="H166" s="8">
        <v>1030.84</v>
      </c>
    </row>
    <row r="167" spans="1:8" ht="12.75">
      <c r="A167" t="s">
        <v>73</v>
      </c>
      <c r="B167" t="s">
        <v>39</v>
      </c>
      <c r="F167">
        <v>329310</v>
      </c>
      <c r="H167" s="8">
        <v>217.5</v>
      </c>
    </row>
    <row r="168" spans="1:8" ht="12.75">
      <c r="A168" t="s">
        <v>74</v>
      </c>
      <c r="B168" t="s">
        <v>108</v>
      </c>
      <c r="F168">
        <v>329311</v>
      </c>
      <c r="H168" s="8">
        <v>0</v>
      </c>
    </row>
    <row r="169" spans="1:17" ht="12.75">
      <c r="A169" t="s">
        <v>81</v>
      </c>
      <c r="B169" t="s">
        <v>83</v>
      </c>
      <c r="F169">
        <v>3294</v>
      </c>
      <c r="H169" s="8">
        <v>120</v>
      </c>
      <c r="Q169" s="8"/>
    </row>
    <row r="170" spans="1:8" ht="12.75">
      <c r="A170" t="s">
        <v>82</v>
      </c>
      <c r="B170" t="s">
        <v>85</v>
      </c>
      <c r="F170">
        <v>3236</v>
      </c>
      <c r="H170" s="8">
        <v>0</v>
      </c>
    </row>
    <row r="171" spans="1:8" ht="12.75">
      <c r="A171" t="s">
        <v>98</v>
      </c>
      <c r="B171" t="s">
        <v>62</v>
      </c>
      <c r="F171">
        <v>3291</v>
      </c>
      <c r="H171" s="8">
        <v>0</v>
      </c>
    </row>
    <row r="172" spans="1:8" ht="12.75">
      <c r="A172" t="s">
        <v>105</v>
      </c>
      <c r="B172" t="s">
        <v>84</v>
      </c>
      <c r="F172">
        <v>3299</v>
      </c>
      <c r="H172" s="8">
        <v>2115</v>
      </c>
    </row>
    <row r="173" spans="1:8" ht="12.75">
      <c r="A173" t="s">
        <v>106</v>
      </c>
      <c r="B173" t="s">
        <v>89</v>
      </c>
      <c r="F173">
        <v>3431.3434</v>
      </c>
      <c r="H173" s="8">
        <v>633.29</v>
      </c>
    </row>
    <row r="174" spans="1:8" ht="12.75">
      <c r="A174" t="s">
        <v>107</v>
      </c>
      <c r="B174" t="s">
        <v>120</v>
      </c>
      <c r="F174">
        <v>3721</v>
      </c>
      <c r="H174" s="8">
        <v>0</v>
      </c>
    </row>
    <row r="175" spans="1:8" ht="12.75">
      <c r="A175" t="s">
        <v>114</v>
      </c>
      <c r="B175" t="s">
        <v>118</v>
      </c>
      <c r="F175">
        <v>3812</v>
      </c>
      <c r="H175" s="8">
        <v>0</v>
      </c>
    </row>
    <row r="176" spans="1:8" ht="12.75">
      <c r="A176" t="s">
        <v>122</v>
      </c>
      <c r="B176" t="s">
        <v>119</v>
      </c>
      <c r="F176">
        <v>3811</v>
      </c>
      <c r="H176" s="8">
        <v>0</v>
      </c>
    </row>
    <row r="177" ht="12.75">
      <c r="H177" s="8"/>
    </row>
    <row r="178" spans="6:8" ht="12.75">
      <c r="F178" s="1" t="s">
        <v>25</v>
      </c>
      <c r="H178" s="9">
        <f>SUM(H147:H177)</f>
        <v>810792.18</v>
      </c>
    </row>
    <row r="179" ht="12.75">
      <c r="H179" s="9"/>
    </row>
    <row r="180" spans="1:4" ht="12.75">
      <c r="A180" s="1" t="s">
        <v>40</v>
      </c>
      <c r="C180" s="1"/>
      <c r="D180" s="1"/>
    </row>
    <row r="181" spans="1:8" ht="12.75">
      <c r="A181" t="s">
        <v>26</v>
      </c>
      <c r="B181" s="1"/>
      <c r="F181">
        <v>4223</v>
      </c>
      <c r="H181" s="8">
        <v>0</v>
      </c>
    </row>
    <row r="182" spans="1:8" ht="12.75">
      <c r="A182" t="s">
        <v>27</v>
      </c>
      <c r="B182" t="s">
        <v>87</v>
      </c>
      <c r="F182">
        <v>4222</v>
      </c>
      <c r="H182" s="8">
        <v>0</v>
      </c>
    </row>
    <row r="183" spans="1:8" ht="12.75">
      <c r="A183" t="s">
        <v>28</v>
      </c>
      <c r="B183" t="s">
        <v>75</v>
      </c>
      <c r="F183">
        <v>4221</v>
      </c>
      <c r="H183" s="8">
        <v>0</v>
      </c>
    </row>
    <row r="184" spans="1:8" ht="12.75">
      <c r="A184" t="s">
        <v>29</v>
      </c>
      <c r="B184" t="s">
        <v>129</v>
      </c>
      <c r="F184">
        <v>4226</v>
      </c>
      <c r="H184" s="8">
        <v>0</v>
      </c>
    </row>
    <row r="185" spans="1:8" ht="12.75">
      <c r="A185" t="s">
        <v>30</v>
      </c>
      <c r="B185" t="s">
        <v>139</v>
      </c>
      <c r="F185">
        <v>4231</v>
      </c>
      <c r="H185" s="8">
        <v>0</v>
      </c>
    </row>
    <row r="186" spans="1:8" ht="12.75">
      <c r="A186" t="s">
        <v>31</v>
      </c>
      <c r="B186" t="s">
        <v>121</v>
      </c>
      <c r="F186">
        <v>4281</v>
      </c>
      <c r="H186" s="8">
        <v>0</v>
      </c>
    </row>
    <row r="187" spans="1:8" ht="12.75">
      <c r="A187" t="s">
        <v>32</v>
      </c>
      <c r="B187" t="s">
        <v>116</v>
      </c>
      <c r="F187">
        <v>4511</v>
      </c>
      <c r="H187" s="8">
        <v>0</v>
      </c>
    </row>
    <row r="188" spans="1:8" ht="12.75">
      <c r="A188" t="s">
        <v>33</v>
      </c>
      <c r="B188" t="s">
        <v>76</v>
      </c>
      <c r="F188">
        <v>4581</v>
      </c>
      <c r="H188" s="8">
        <v>0</v>
      </c>
    </row>
    <row r="189" spans="2:8" ht="12.75">
      <c r="B189" t="s">
        <v>117</v>
      </c>
      <c r="H189" s="8"/>
    </row>
    <row r="190" spans="6:8" ht="12.75">
      <c r="F190" s="1" t="s">
        <v>25</v>
      </c>
      <c r="H190" s="9">
        <f>SUM(H181:H188)</f>
        <v>0</v>
      </c>
    </row>
    <row r="191" ht="12.75">
      <c r="H191" s="9"/>
    </row>
    <row r="192" spans="3:8" ht="12.75">
      <c r="C192" s="1" t="s">
        <v>41</v>
      </c>
      <c r="D192" s="1"/>
      <c r="E192" s="1"/>
      <c r="F192" s="1"/>
      <c r="G192" s="1"/>
      <c r="H192" s="9">
        <f>H144</f>
        <v>811880.82</v>
      </c>
    </row>
    <row r="193" spans="3:8" ht="12.75">
      <c r="C193" s="1"/>
      <c r="D193" s="1"/>
      <c r="E193" s="1"/>
      <c r="F193" s="1"/>
      <c r="G193" s="1"/>
      <c r="H193" s="9"/>
    </row>
    <row r="194" spans="3:8" ht="12.75">
      <c r="C194" s="1" t="s">
        <v>42</v>
      </c>
      <c r="D194" s="1"/>
      <c r="E194" s="1"/>
      <c r="F194" s="1"/>
      <c r="G194" s="1"/>
      <c r="H194" s="9">
        <f>H178+H190</f>
        <v>810792.18</v>
      </c>
    </row>
    <row r="195" spans="4:8" ht="12.75">
      <c r="D195" s="11"/>
      <c r="E195" s="11"/>
      <c r="F195" s="11"/>
      <c r="G195" s="11"/>
      <c r="H195" s="10"/>
    </row>
    <row r="196" spans="3:8" ht="12.75">
      <c r="C196" s="11" t="s">
        <v>49</v>
      </c>
      <c r="D196" s="11"/>
      <c r="E196" s="11"/>
      <c r="F196" s="11"/>
      <c r="G196" s="11"/>
      <c r="H196" s="10">
        <f>H192-H194</f>
        <v>1088.6399999998976</v>
      </c>
    </row>
    <row r="197" ht="12.75">
      <c r="H197" s="8"/>
    </row>
    <row r="198" spans="3:8" ht="12.75">
      <c r="C198" t="s">
        <v>77</v>
      </c>
      <c r="H198" s="8">
        <v>29162.68</v>
      </c>
    </row>
    <row r="199" spans="3:8" ht="12.75">
      <c r="C199" t="s">
        <v>126</v>
      </c>
      <c r="H199" s="8">
        <v>71.46</v>
      </c>
    </row>
    <row r="200" spans="3:8" ht="12.75">
      <c r="C200" t="s">
        <v>157</v>
      </c>
      <c r="H200" s="8">
        <v>0</v>
      </c>
    </row>
    <row r="201" spans="1:8" ht="12.75">
      <c r="A201" s="1"/>
      <c r="C201" t="s">
        <v>151</v>
      </c>
      <c r="F201" t="s">
        <v>189</v>
      </c>
      <c r="H201" s="8">
        <v>-232799.91</v>
      </c>
    </row>
    <row r="202" spans="2:8" ht="12.75">
      <c r="B202" s="1"/>
      <c r="F202" t="s">
        <v>190</v>
      </c>
      <c r="H202" s="18">
        <v>-31076.04</v>
      </c>
    </row>
    <row r="203" spans="3:8" ht="12.75">
      <c r="C203" s="16" t="s">
        <v>188</v>
      </c>
      <c r="H203" s="8">
        <v>7911.17</v>
      </c>
    </row>
    <row r="204" ht="12.75">
      <c r="H204" s="8"/>
    </row>
    <row r="205" ht="12.75">
      <c r="H205" s="8"/>
    </row>
    <row r="206" spans="7:8" ht="12.75">
      <c r="G206" s="14" t="s">
        <v>159</v>
      </c>
      <c r="H206" s="8"/>
    </row>
    <row r="207" ht="12.75">
      <c r="H207" s="8"/>
    </row>
    <row r="208" ht="12.75">
      <c r="H208" s="8"/>
    </row>
    <row r="209" ht="12.75">
      <c r="H209" s="8"/>
    </row>
    <row r="210" ht="12.75">
      <c r="H210" s="8"/>
    </row>
    <row r="211" ht="12.75">
      <c r="H211" s="8"/>
    </row>
    <row r="212" ht="12.75">
      <c r="H212" s="8"/>
    </row>
    <row r="213" ht="12.75">
      <c r="H213" s="8"/>
    </row>
    <row r="214" ht="12.75">
      <c r="H214" s="8"/>
    </row>
    <row r="215" ht="12.75">
      <c r="H215" s="8"/>
    </row>
    <row r="216" ht="12.75">
      <c r="H216" s="8"/>
    </row>
    <row r="217" ht="12.75">
      <c r="H217" s="8"/>
    </row>
    <row r="218" spans="3:8" ht="12.75">
      <c r="C218" s="1"/>
      <c r="D218" s="1"/>
      <c r="E218" s="1"/>
      <c r="F218" s="1"/>
      <c r="H218" s="8"/>
    </row>
    <row r="219" spans="3:7" ht="12.75">
      <c r="C219" s="1"/>
      <c r="D219" s="1"/>
      <c r="E219" s="1"/>
      <c r="F219" s="1"/>
      <c r="G219" s="1"/>
    </row>
    <row r="220" spans="2:7" ht="12.75">
      <c r="B220" s="1"/>
      <c r="C220" s="1"/>
      <c r="D220" s="1"/>
      <c r="E220" s="1"/>
      <c r="F220" s="1"/>
      <c r="G220" s="1"/>
    </row>
    <row r="221" spans="1:3" ht="12.75">
      <c r="A221" s="13"/>
      <c r="B221" s="1"/>
      <c r="C221" s="13"/>
    </row>
    <row r="222" spans="2:6" ht="12.75">
      <c r="B222" s="13"/>
      <c r="C222" s="1"/>
      <c r="D222" s="1"/>
      <c r="E222" s="1"/>
      <c r="F222" s="1"/>
    </row>
    <row r="223" spans="1:6" ht="12.75">
      <c r="A223" s="1"/>
      <c r="F223" s="8"/>
    </row>
    <row r="224" spans="3:6" ht="12.75">
      <c r="C224" s="1"/>
      <c r="F224" s="12"/>
    </row>
    <row r="225" spans="1:6" ht="12.75">
      <c r="A225" s="1"/>
      <c r="F225" s="8"/>
    </row>
    <row r="226" spans="1:6" ht="12.75">
      <c r="A226" s="1"/>
      <c r="F226" s="8"/>
    </row>
    <row r="227" spans="1:6" ht="12.75">
      <c r="A227" s="1"/>
      <c r="F227" s="8"/>
    </row>
    <row r="228" spans="1:6" ht="12.75">
      <c r="A228" s="1"/>
      <c r="F228" s="8"/>
    </row>
    <row r="229" spans="1:6" ht="12.75">
      <c r="A229" s="1"/>
      <c r="F229" s="8"/>
    </row>
    <row r="230" spans="1:6" ht="12.75">
      <c r="A230" s="1"/>
      <c r="F230" s="8"/>
    </row>
    <row r="231" spans="1:6" ht="12.75">
      <c r="A231" s="1"/>
      <c r="F231" s="8"/>
    </row>
    <row r="232" spans="1:6" ht="12.75">
      <c r="A232" s="1"/>
      <c r="F232" s="8"/>
    </row>
    <row r="233" spans="1:6" ht="12.75">
      <c r="A233" s="1"/>
      <c r="F233" s="8"/>
    </row>
    <row r="234" spans="1:6" ht="12.75">
      <c r="A234" s="1"/>
      <c r="F234" s="8"/>
    </row>
    <row r="235" spans="1:6" ht="12.75">
      <c r="A235" s="1"/>
      <c r="F235" s="8"/>
    </row>
    <row r="236" spans="1:6" ht="12.75">
      <c r="A236" s="1"/>
      <c r="F236" s="8"/>
    </row>
    <row r="237" spans="1:6" ht="12.75">
      <c r="A237" s="1"/>
      <c r="F237" s="8"/>
    </row>
    <row r="238" spans="1:6" ht="12.75">
      <c r="A238" s="1"/>
      <c r="F238" s="8"/>
    </row>
    <row r="239" spans="1:6" ht="12.75">
      <c r="A239" s="1"/>
      <c r="F239" s="8"/>
    </row>
    <row r="240" spans="1:6" ht="12.75">
      <c r="A240" s="1"/>
      <c r="F240" s="8"/>
    </row>
    <row r="241" spans="1:6" ht="12.75">
      <c r="A241" s="1"/>
      <c r="F241" s="8"/>
    </row>
    <row r="242" spans="1:6" ht="12.75">
      <c r="A242" s="1"/>
      <c r="F242" s="8"/>
    </row>
    <row r="243" spans="1:6" ht="12.75">
      <c r="A243" s="1"/>
      <c r="F243" s="8"/>
    </row>
    <row r="244" spans="1:6" ht="12.75">
      <c r="A244" s="1"/>
      <c r="F244" s="8"/>
    </row>
    <row r="245" spans="1:6" ht="12.75">
      <c r="A245" s="1"/>
      <c r="F245" s="8"/>
    </row>
    <row r="246" spans="1:6" ht="12.75">
      <c r="A246" s="1"/>
      <c r="F246" s="8"/>
    </row>
    <row r="247" spans="1:6" ht="12.75">
      <c r="A247" s="1"/>
      <c r="F247" s="8"/>
    </row>
    <row r="248" spans="1:6" ht="12.75">
      <c r="A248" s="1"/>
      <c r="F248" s="8"/>
    </row>
    <row r="249" spans="1:6" ht="12.75">
      <c r="A249" s="1"/>
      <c r="F249" s="8"/>
    </row>
    <row r="250" spans="1:6" ht="12.75">
      <c r="A250" s="1"/>
      <c r="F250" s="8"/>
    </row>
    <row r="251" spans="1:6" ht="12.75">
      <c r="A251" s="1"/>
      <c r="F251" s="8"/>
    </row>
    <row r="252" spans="1:6" ht="12.75">
      <c r="A252" s="1"/>
      <c r="F252" s="8"/>
    </row>
    <row r="253" spans="1:6" ht="12.75">
      <c r="A253" s="1"/>
      <c r="F253" s="8"/>
    </row>
    <row r="254" spans="1:6" ht="12.75">
      <c r="A254" s="1"/>
      <c r="F254" s="8"/>
    </row>
    <row r="255" spans="1:6" ht="12.75">
      <c r="A255" s="1"/>
      <c r="F255" s="8"/>
    </row>
    <row r="256" spans="1:6" ht="12.75">
      <c r="A256" s="1"/>
      <c r="F256" s="8"/>
    </row>
    <row r="257" spans="1:6" ht="12.75">
      <c r="A257" s="1"/>
      <c r="F257" s="8"/>
    </row>
    <row r="258" spans="1:6" ht="12.75">
      <c r="A258" s="1"/>
      <c r="F258" s="8"/>
    </row>
    <row r="259" spans="1:6" ht="12.75">
      <c r="A259" s="1"/>
      <c r="F259" s="8"/>
    </row>
    <row r="260" spans="1:6" ht="12.75">
      <c r="A260" s="1"/>
      <c r="F260" s="8"/>
    </row>
    <row r="261" spans="1:6" ht="12.75">
      <c r="A261" s="1"/>
      <c r="F261" s="8"/>
    </row>
    <row r="262" spans="1:6" ht="12.75">
      <c r="A262" s="1"/>
      <c r="D262" s="1"/>
      <c r="E262" s="1"/>
      <c r="F262" s="9"/>
    </row>
    <row r="263" spans="1:6" ht="12.75">
      <c r="A263" s="1"/>
      <c r="D263" s="1"/>
      <c r="E263" s="1"/>
      <c r="F263" s="9"/>
    </row>
    <row r="264" spans="1:6" ht="12.75">
      <c r="A264" s="1"/>
      <c r="D264" s="1"/>
      <c r="E264" s="1"/>
      <c r="F264" s="9"/>
    </row>
    <row r="265" spans="1:6" ht="12.75">
      <c r="A265" s="1"/>
      <c r="D265" s="1"/>
      <c r="E265" s="1"/>
      <c r="F265" s="9"/>
    </row>
    <row r="266" spans="1:6" ht="12.75">
      <c r="A266" s="1"/>
      <c r="D266" s="1"/>
      <c r="E266" s="1"/>
      <c r="F266" s="9"/>
    </row>
    <row r="267" spans="1:6" ht="12.75">
      <c r="A267" s="1"/>
      <c r="D267" s="1"/>
      <c r="E267" s="1"/>
      <c r="F267" s="9"/>
    </row>
    <row r="268" spans="1:6" ht="12.75">
      <c r="A268" s="1"/>
      <c r="D268" s="1"/>
      <c r="E268" s="1"/>
      <c r="F268" s="9"/>
    </row>
    <row r="269" spans="1:6" ht="12.75">
      <c r="A269" s="1"/>
      <c r="D269" s="1"/>
      <c r="E269" s="1"/>
      <c r="F269" s="9"/>
    </row>
    <row r="270" spans="1:6" ht="12.75">
      <c r="A270" s="1"/>
      <c r="D270" s="1"/>
      <c r="E270" s="1"/>
      <c r="F270" s="9"/>
    </row>
    <row r="271" spans="1:6" ht="12.75">
      <c r="A271" s="1"/>
      <c r="D271" s="1"/>
      <c r="E271" s="1"/>
      <c r="F271" s="9"/>
    </row>
    <row r="272" spans="1:6" ht="12.75">
      <c r="A272" s="1"/>
      <c r="D272" s="1"/>
      <c r="E272" s="1"/>
      <c r="F272" s="9"/>
    </row>
    <row r="273" spans="1:6" ht="12.75">
      <c r="A273" s="1"/>
      <c r="D273" s="1"/>
      <c r="E273" s="1"/>
      <c r="F273" s="9"/>
    </row>
    <row r="274" spans="1:6" ht="12.75">
      <c r="A274" s="1"/>
      <c r="D274" s="1"/>
      <c r="E274" s="1"/>
      <c r="F274" s="9"/>
    </row>
    <row r="275" spans="1:6" ht="12.75">
      <c r="A275" s="1"/>
      <c r="D275" s="1"/>
      <c r="E275" s="1"/>
      <c r="F275" s="9"/>
    </row>
    <row r="276" spans="1:3" ht="12.75">
      <c r="A276" s="13"/>
      <c r="C276" s="13"/>
    </row>
    <row r="277" ht="12.75">
      <c r="B277" s="13"/>
    </row>
    <row r="278" spans="1:6" ht="12.75">
      <c r="A278" s="1"/>
      <c r="F278" s="8"/>
    </row>
    <row r="279" spans="1:6" ht="12.75">
      <c r="A279" s="1"/>
      <c r="F279" s="8"/>
    </row>
    <row r="280" spans="1:6" ht="12.75">
      <c r="A280" s="1"/>
      <c r="F280" s="8"/>
    </row>
    <row r="281" spans="1:6" ht="12.75">
      <c r="A281" s="1"/>
      <c r="F281" s="8"/>
    </row>
    <row r="282" spans="1:6" ht="12.75">
      <c r="A282" s="1"/>
      <c r="F282" s="8"/>
    </row>
    <row r="283" spans="1:6" ht="12.75">
      <c r="A283" s="1"/>
      <c r="F283" s="8"/>
    </row>
    <row r="284" spans="1:6" ht="12.75">
      <c r="A284" s="1"/>
      <c r="F284" s="8"/>
    </row>
    <row r="285" spans="1:6" ht="12.75">
      <c r="A285" s="1"/>
      <c r="F285" s="8"/>
    </row>
    <row r="286" spans="1:6" ht="12.75">
      <c r="A286" s="1"/>
      <c r="F286" s="8"/>
    </row>
    <row r="287" spans="1:6" ht="12.75">
      <c r="A287" s="1"/>
      <c r="F287" s="8"/>
    </row>
    <row r="288" spans="1:6" ht="12.75">
      <c r="A288" s="1"/>
      <c r="F288" s="8"/>
    </row>
    <row r="289" spans="1:6" ht="12.75">
      <c r="A289" s="1"/>
      <c r="F289" s="8"/>
    </row>
    <row r="290" spans="1:6" ht="12.75">
      <c r="A290" s="1"/>
      <c r="F290" s="8"/>
    </row>
    <row r="291" spans="1:6" ht="12.75">
      <c r="A291" s="1"/>
      <c r="F291" s="8"/>
    </row>
    <row r="292" ht="12.75">
      <c r="F292" s="8"/>
    </row>
    <row r="293" spans="3:6" ht="12.75">
      <c r="C293" s="1"/>
      <c r="D293" s="1"/>
      <c r="E293" s="1"/>
      <c r="F293" s="9"/>
    </row>
    <row r="294" spans="1:3" ht="12.75">
      <c r="A294" s="13"/>
      <c r="C294" s="13"/>
    </row>
    <row r="295" ht="12.75">
      <c r="B295" s="13"/>
    </row>
    <row r="296" spans="1:6" ht="12.75">
      <c r="A296" s="1"/>
      <c r="F296" s="8"/>
    </row>
    <row r="297" spans="1:6" ht="12.75">
      <c r="A297" s="1"/>
      <c r="F297" s="8"/>
    </row>
    <row r="298" spans="1:6" ht="12.75">
      <c r="A298" s="1"/>
      <c r="F298" s="8"/>
    </row>
    <row r="299" spans="1:6" ht="12.75">
      <c r="A299" s="1"/>
      <c r="F299" s="8"/>
    </row>
    <row r="300" spans="1:9" ht="12.75">
      <c r="A300" s="1"/>
      <c r="F300" s="8"/>
      <c r="I300" s="9"/>
    </row>
    <row r="301" ht="12.75">
      <c r="F301" s="8"/>
    </row>
    <row r="302" ht="12.75">
      <c r="F302" s="8"/>
    </row>
    <row r="303" ht="12.75">
      <c r="F303" s="8"/>
    </row>
    <row r="304" spans="1:6" ht="12.75">
      <c r="A304" s="1"/>
      <c r="F304" s="8"/>
    </row>
    <row r="305" ht="12.75">
      <c r="F305" s="8"/>
    </row>
    <row r="306" ht="12.75">
      <c r="F306" s="8"/>
    </row>
    <row r="307" ht="12.75">
      <c r="F307" s="8"/>
    </row>
    <row r="308" ht="12.75">
      <c r="F308" s="8"/>
    </row>
    <row r="309" spans="3:6" ht="12.75">
      <c r="C309" s="1"/>
      <c r="D309" s="1"/>
      <c r="E309" s="1"/>
      <c r="F309" s="9"/>
    </row>
    <row r="310" ht="12.75">
      <c r="F310" s="8"/>
    </row>
    <row r="311" ht="12.75">
      <c r="F311" s="8"/>
    </row>
    <row r="312" ht="12.75">
      <c r="F312" s="8"/>
    </row>
    <row r="313" ht="12.75">
      <c r="F313" s="8"/>
    </row>
    <row r="314" ht="12.75">
      <c r="F314" s="8"/>
    </row>
    <row r="315" ht="12.75">
      <c r="F315" s="8"/>
    </row>
    <row r="316" spans="3:6" ht="12.75">
      <c r="C316" s="1"/>
      <c r="D316" s="1"/>
      <c r="E316" s="1"/>
      <c r="F316" s="9"/>
    </row>
    <row r="317" spans="3:6" ht="12.75">
      <c r="C317" s="1"/>
      <c r="D317" s="1"/>
      <c r="E317" s="1"/>
      <c r="F317" s="1"/>
    </row>
  </sheetData>
  <sheetProtection/>
  <mergeCells count="6">
    <mergeCell ref="C117:F117"/>
    <mergeCell ref="C118:F118"/>
    <mergeCell ref="C9:G9"/>
    <mergeCell ref="C10:G10"/>
    <mergeCell ref="C62:F62"/>
    <mergeCell ref="C63:F63"/>
  </mergeCells>
  <printOptions/>
  <pageMargins left="0.5511811023622047" right="0.551181102362204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H99" sqref="H99"/>
    </sheetView>
  </sheetViews>
  <sheetFormatPr defaultColWidth="9.140625" defaultRowHeight="12.75"/>
  <cols>
    <col min="8" max="8" width="13.7109375" style="0" customWidth="1"/>
  </cols>
  <sheetData>
    <row r="1" spans="1:6" ht="15">
      <c r="A1" s="2" t="s">
        <v>0</v>
      </c>
      <c r="B1" s="2"/>
      <c r="C1" s="2"/>
      <c r="D1" s="2"/>
      <c r="E1" s="2"/>
      <c r="F1" s="3"/>
    </row>
    <row r="2" spans="1:6" ht="15">
      <c r="A2" s="2" t="s">
        <v>1</v>
      </c>
      <c r="B2" s="2"/>
      <c r="C2" s="2"/>
      <c r="D2" s="2"/>
      <c r="E2" s="2"/>
      <c r="F2" s="3"/>
    </row>
    <row r="3" spans="1:6" ht="14.25">
      <c r="A3" s="3" t="s">
        <v>2</v>
      </c>
      <c r="B3" s="3"/>
      <c r="C3" s="3"/>
      <c r="D3" s="3"/>
      <c r="E3" s="3"/>
      <c r="F3" s="3"/>
    </row>
    <row r="4" spans="1:6" ht="14.25">
      <c r="A4" s="3" t="s">
        <v>3</v>
      </c>
      <c r="B4" s="3"/>
      <c r="C4" s="3"/>
      <c r="D4" s="3"/>
      <c r="E4" s="3"/>
      <c r="F4" s="3"/>
    </row>
    <row r="5" spans="1:6" ht="14.25">
      <c r="A5" s="3"/>
      <c r="B5" s="3"/>
      <c r="C5" s="3"/>
      <c r="D5" s="3"/>
      <c r="E5" s="3"/>
      <c r="F5" s="3"/>
    </row>
    <row r="6" spans="1:6" ht="14.25">
      <c r="A6" s="3"/>
      <c r="B6" s="3"/>
      <c r="C6" s="3"/>
      <c r="D6" s="3"/>
      <c r="E6" s="3"/>
      <c r="F6" s="3"/>
    </row>
    <row r="7" spans="1:6" ht="14.25">
      <c r="A7" s="3" t="s">
        <v>131</v>
      </c>
      <c r="B7" s="3"/>
      <c r="C7" s="3"/>
      <c r="D7" s="3"/>
      <c r="E7" s="3"/>
      <c r="F7" s="3"/>
    </row>
    <row r="10" spans="3:6" ht="12.75">
      <c r="C10" s="19" t="s">
        <v>80</v>
      </c>
      <c r="D10" s="19"/>
      <c r="E10" s="19"/>
      <c r="F10" s="19"/>
    </row>
    <row r="11" spans="3:6" ht="12.75">
      <c r="C11" s="19" t="s">
        <v>130</v>
      </c>
      <c r="D11" s="19"/>
      <c r="E11" s="19"/>
      <c r="F11" s="19"/>
    </row>
    <row r="14" spans="1:8" ht="12.75">
      <c r="A14" t="s">
        <v>127</v>
      </c>
      <c r="H14" s="8">
        <v>864497.54</v>
      </c>
    </row>
    <row r="15" spans="1:8" ht="12.75">
      <c r="A15" t="s">
        <v>128</v>
      </c>
      <c r="H15" s="8">
        <v>792.83</v>
      </c>
    </row>
    <row r="16" spans="6:8" ht="12.75">
      <c r="F16" s="1" t="s">
        <v>25</v>
      </c>
      <c r="H16" s="9">
        <f>H14+H15</f>
        <v>865290.37</v>
      </c>
    </row>
    <row r="17" ht="12.75">
      <c r="H17" s="8"/>
    </row>
    <row r="18" spans="1:8" ht="12.75">
      <c r="A18" s="1" t="s">
        <v>132</v>
      </c>
      <c r="B18" s="1"/>
      <c r="C18" s="1"/>
      <c r="D18" s="1"/>
      <c r="H18" s="8"/>
    </row>
    <row r="19" ht="12.75">
      <c r="H19" s="8"/>
    </row>
    <row r="20" spans="1:8" ht="12.75">
      <c r="A20" t="s">
        <v>26</v>
      </c>
      <c r="B20" t="s">
        <v>45</v>
      </c>
      <c r="F20">
        <v>6641</v>
      </c>
      <c r="H20" s="8">
        <v>2664996.16</v>
      </c>
    </row>
    <row r="21" spans="2:8" ht="12.75">
      <c r="B21" t="s">
        <v>44</v>
      </c>
      <c r="F21">
        <v>6641</v>
      </c>
      <c r="H21" s="8">
        <v>330698.02</v>
      </c>
    </row>
    <row r="22" spans="2:8" ht="12.75">
      <c r="B22" t="s">
        <v>100</v>
      </c>
      <c r="F22">
        <v>6642</v>
      </c>
      <c r="H22" s="8">
        <v>3000</v>
      </c>
    </row>
    <row r="23" spans="1:8" ht="12.75">
      <c r="A23" t="s">
        <v>27</v>
      </c>
      <c r="B23" t="s">
        <v>92</v>
      </c>
      <c r="F23">
        <v>6331</v>
      </c>
      <c r="H23" s="8">
        <v>50700</v>
      </c>
    </row>
    <row r="24" spans="1:8" ht="12.75">
      <c r="A24" t="s">
        <v>28</v>
      </c>
      <c r="B24" t="s">
        <v>93</v>
      </c>
      <c r="F24">
        <v>6331</v>
      </c>
      <c r="H24" s="8">
        <v>47040.44</v>
      </c>
    </row>
    <row r="25" spans="1:8" ht="12.75">
      <c r="A25" t="s">
        <v>29</v>
      </c>
      <c r="B25" t="s">
        <v>94</v>
      </c>
      <c r="F25">
        <v>6331</v>
      </c>
      <c r="H25" s="8">
        <v>46800</v>
      </c>
    </row>
    <row r="26" spans="1:8" ht="12.75">
      <c r="A26" t="s">
        <v>30</v>
      </c>
      <c r="B26" t="s">
        <v>95</v>
      </c>
      <c r="F26">
        <v>6331</v>
      </c>
      <c r="H26" s="8">
        <v>0</v>
      </c>
    </row>
    <row r="27" spans="1:8" ht="12.75">
      <c r="A27" t="s">
        <v>31</v>
      </c>
      <c r="B27" t="s">
        <v>102</v>
      </c>
      <c r="F27">
        <v>6331</v>
      </c>
      <c r="H27" s="8">
        <v>15000</v>
      </c>
    </row>
    <row r="28" spans="1:8" ht="12.75">
      <c r="A28" t="s">
        <v>32</v>
      </c>
      <c r="B28" t="s">
        <v>110</v>
      </c>
      <c r="F28">
        <v>6331</v>
      </c>
      <c r="H28" s="8">
        <v>40000</v>
      </c>
    </row>
    <row r="29" spans="1:8" ht="12.75">
      <c r="A29" t="s">
        <v>33</v>
      </c>
      <c r="B29" t="s">
        <v>111</v>
      </c>
      <c r="F29">
        <v>6331</v>
      </c>
      <c r="H29" s="8">
        <v>0</v>
      </c>
    </row>
    <row r="30" spans="1:8" ht="12.75">
      <c r="A30" t="s">
        <v>34</v>
      </c>
      <c r="B30" t="s">
        <v>112</v>
      </c>
      <c r="F30">
        <v>6331</v>
      </c>
      <c r="H30" s="8">
        <v>50000</v>
      </c>
    </row>
    <row r="31" spans="1:8" ht="12.75">
      <c r="A31" t="s">
        <v>36</v>
      </c>
      <c r="B31" t="s">
        <v>103</v>
      </c>
      <c r="F31">
        <v>6351</v>
      </c>
      <c r="H31" s="8">
        <v>150000</v>
      </c>
    </row>
    <row r="32" spans="1:8" ht="12.75">
      <c r="A32" t="s">
        <v>50</v>
      </c>
      <c r="B32" t="s">
        <v>104</v>
      </c>
      <c r="F32">
        <v>6351</v>
      </c>
      <c r="H32" s="8">
        <v>35044.8</v>
      </c>
    </row>
    <row r="33" spans="1:8" ht="12.75">
      <c r="A33" t="s">
        <v>64</v>
      </c>
      <c r="B33" t="s">
        <v>124</v>
      </c>
      <c r="H33" s="8">
        <v>0</v>
      </c>
    </row>
    <row r="34" spans="1:8" ht="12.75">
      <c r="A34" t="s">
        <v>65</v>
      </c>
      <c r="B34" t="s">
        <v>35</v>
      </c>
      <c r="F34">
        <v>6612</v>
      </c>
      <c r="H34" s="8">
        <v>57506.15</v>
      </c>
    </row>
    <row r="35" spans="1:8" ht="12.75">
      <c r="A35" t="s">
        <v>66</v>
      </c>
      <c r="B35" t="s">
        <v>101</v>
      </c>
      <c r="F35">
        <v>6413</v>
      </c>
      <c r="H35" s="8">
        <v>4934.44</v>
      </c>
    </row>
    <row r="36" spans="1:8" ht="12.75">
      <c r="A36" t="s">
        <v>67</v>
      </c>
      <c r="B36" t="s">
        <v>125</v>
      </c>
      <c r="F36">
        <v>6351</v>
      </c>
      <c r="H36" s="8">
        <v>11862.98</v>
      </c>
    </row>
    <row r="37" ht="12.75">
      <c r="H37" s="8"/>
    </row>
    <row r="38" ht="12.75">
      <c r="H38" s="8"/>
    </row>
    <row r="39" ht="12.75">
      <c r="H39" s="8"/>
    </row>
    <row r="40" spans="6:8" ht="12.75">
      <c r="F40" s="1" t="s">
        <v>25</v>
      </c>
      <c r="H40" s="9">
        <f>SUM(H20:H39)</f>
        <v>3507582.9899999998</v>
      </c>
    </row>
    <row r="41" ht="12.75">
      <c r="H41" s="8"/>
    </row>
    <row r="42" spans="1:4" ht="12.75">
      <c r="A42" s="1" t="s">
        <v>133</v>
      </c>
      <c r="B42" s="1"/>
      <c r="C42" s="1"/>
      <c r="D42" s="1"/>
    </row>
    <row r="44" spans="1:8" ht="12.75">
      <c r="A44" t="s">
        <v>26</v>
      </c>
      <c r="B44" t="s">
        <v>37</v>
      </c>
      <c r="F44">
        <v>31</v>
      </c>
      <c r="H44" s="8">
        <v>2448357.2</v>
      </c>
    </row>
    <row r="45" spans="1:8" ht="12.75">
      <c r="A45" t="s">
        <v>27</v>
      </c>
      <c r="B45" t="s">
        <v>46</v>
      </c>
      <c r="F45">
        <v>32111</v>
      </c>
      <c r="H45" s="8">
        <v>35870</v>
      </c>
    </row>
    <row r="46" spans="1:8" ht="12.75">
      <c r="A46" t="s">
        <v>28</v>
      </c>
      <c r="B46" t="s">
        <v>47</v>
      </c>
      <c r="F46" t="s">
        <v>96</v>
      </c>
      <c r="H46" s="8">
        <v>146.1</v>
      </c>
    </row>
    <row r="47" spans="1:8" ht="12.75">
      <c r="A47" t="s">
        <v>29</v>
      </c>
      <c r="B47" t="s">
        <v>38</v>
      </c>
      <c r="F47">
        <v>32121</v>
      </c>
      <c r="H47" s="8">
        <v>114568</v>
      </c>
    </row>
    <row r="48" spans="1:8" ht="12.75">
      <c r="A48" t="s">
        <v>30</v>
      </c>
      <c r="B48" t="s">
        <v>51</v>
      </c>
      <c r="F48">
        <v>32132</v>
      </c>
      <c r="H48" s="8">
        <v>20237.76</v>
      </c>
    </row>
    <row r="49" spans="1:8" ht="12.75">
      <c r="A49" t="s">
        <v>31</v>
      </c>
      <c r="B49" t="s">
        <v>52</v>
      </c>
      <c r="H49" s="8">
        <v>76554.94</v>
      </c>
    </row>
    <row r="50" spans="1:8" ht="12.75">
      <c r="A50" t="s">
        <v>32</v>
      </c>
      <c r="B50" t="s">
        <v>53</v>
      </c>
      <c r="F50">
        <v>32215</v>
      </c>
      <c r="H50" s="8">
        <v>28303</v>
      </c>
    </row>
    <row r="51" spans="1:8" ht="12.75">
      <c r="A51" t="s">
        <v>33</v>
      </c>
      <c r="B51" t="s">
        <v>97</v>
      </c>
      <c r="F51">
        <v>3222</v>
      </c>
      <c r="H51" s="8">
        <v>9250</v>
      </c>
    </row>
    <row r="52" spans="1:8" ht="12.75">
      <c r="A52" t="s">
        <v>34</v>
      </c>
      <c r="B52" t="s">
        <v>86</v>
      </c>
      <c r="F52">
        <v>3223</v>
      </c>
      <c r="H52" s="8">
        <v>94886.36</v>
      </c>
    </row>
    <row r="53" spans="1:8" ht="12.75">
      <c r="A53" t="s">
        <v>36</v>
      </c>
      <c r="B53" t="s">
        <v>55</v>
      </c>
      <c r="F53">
        <v>3225</v>
      </c>
      <c r="H53" s="8">
        <v>14437.85</v>
      </c>
    </row>
    <row r="54" spans="1:8" ht="12.75">
      <c r="A54" t="s">
        <v>50</v>
      </c>
      <c r="B54" t="s">
        <v>56</v>
      </c>
      <c r="F54">
        <v>3231</v>
      </c>
      <c r="H54" s="8">
        <v>17145.76</v>
      </c>
    </row>
    <row r="55" spans="1:8" ht="12.75">
      <c r="A55" t="s">
        <v>64</v>
      </c>
      <c r="B55" t="s">
        <v>54</v>
      </c>
      <c r="F55">
        <v>3224</v>
      </c>
      <c r="H55" s="8">
        <v>101354.09</v>
      </c>
    </row>
    <row r="56" spans="1:8" ht="12.75">
      <c r="A56" t="s">
        <v>65</v>
      </c>
      <c r="B56" t="s">
        <v>57</v>
      </c>
      <c r="F56">
        <v>3232</v>
      </c>
      <c r="H56" s="8">
        <v>50882.56</v>
      </c>
    </row>
    <row r="57" spans="1:8" ht="12.75">
      <c r="A57" t="s">
        <v>66</v>
      </c>
      <c r="B57" t="s">
        <v>58</v>
      </c>
      <c r="F57">
        <v>3233</v>
      </c>
      <c r="H57" s="8">
        <v>160</v>
      </c>
    </row>
    <row r="58" spans="1:8" ht="12.75">
      <c r="A58" t="s">
        <v>67</v>
      </c>
      <c r="B58" t="s">
        <v>48</v>
      </c>
      <c r="F58">
        <v>32341</v>
      </c>
      <c r="H58" s="8">
        <v>4975.53</v>
      </c>
    </row>
    <row r="59" spans="1:8" ht="12.75">
      <c r="A59" t="s">
        <v>68</v>
      </c>
      <c r="B59" t="s">
        <v>59</v>
      </c>
      <c r="F59">
        <v>32344</v>
      </c>
      <c r="H59" s="8">
        <v>2770</v>
      </c>
    </row>
    <row r="60" spans="1:8" ht="12.75">
      <c r="A60" t="s">
        <v>69</v>
      </c>
      <c r="B60" t="s">
        <v>60</v>
      </c>
      <c r="F60">
        <v>3237.3238</v>
      </c>
      <c r="H60" s="8">
        <v>15645.95</v>
      </c>
    </row>
    <row r="61" spans="1:8" ht="12.75">
      <c r="A61" t="s">
        <v>70</v>
      </c>
      <c r="B61" t="s">
        <v>61</v>
      </c>
      <c r="F61">
        <v>32394</v>
      </c>
      <c r="H61" s="8">
        <v>12239.22</v>
      </c>
    </row>
    <row r="62" spans="1:8" ht="12.75">
      <c r="A62" t="s">
        <v>71</v>
      </c>
      <c r="B62" t="s">
        <v>62</v>
      </c>
      <c r="F62">
        <v>3239</v>
      </c>
      <c r="H62" s="8">
        <v>30</v>
      </c>
    </row>
    <row r="63" spans="1:8" ht="12.75">
      <c r="A63" t="s">
        <v>72</v>
      </c>
      <c r="B63" t="s">
        <v>63</v>
      </c>
      <c r="F63">
        <v>3292</v>
      </c>
      <c r="H63" s="8">
        <v>53453.24</v>
      </c>
    </row>
    <row r="64" spans="1:8" ht="12.75">
      <c r="A64" t="s">
        <v>73</v>
      </c>
      <c r="B64" t="s">
        <v>39</v>
      </c>
      <c r="F64">
        <v>329310</v>
      </c>
      <c r="H64" s="8">
        <v>8125.29</v>
      </c>
    </row>
    <row r="65" spans="1:8" ht="12.75">
      <c r="A65" t="s">
        <v>74</v>
      </c>
      <c r="B65" t="s">
        <v>108</v>
      </c>
      <c r="F65">
        <v>329311</v>
      </c>
      <c r="H65" s="8">
        <v>7771.13</v>
      </c>
    </row>
    <row r="66" spans="1:8" ht="12.75">
      <c r="A66" t="s">
        <v>81</v>
      </c>
      <c r="B66" t="s">
        <v>89</v>
      </c>
      <c r="F66">
        <v>3431.3434</v>
      </c>
      <c r="H66" s="8">
        <v>7836.71</v>
      </c>
    </row>
    <row r="67" spans="1:8" ht="12.75">
      <c r="A67" t="s">
        <v>82</v>
      </c>
      <c r="B67" t="s">
        <v>83</v>
      </c>
      <c r="F67">
        <v>3294</v>
      </c>
      <c r="H67" s="8">
        <v>640</v>
      </c>
    </row>
    <row r="68" spans="1:8" ht="12.75">
      <c r="A68" t="s">
        <v>98</v>
      </c>
      <c r="B68" t="s">
        <v>85</v>
      </c>
      <c r="F68">
        <v>3236</v>
      </c>
      <c r="H68" s="8">
        <v>7280.82</v>
      </c>
    </row>
    <row r="69" spans="1:8" ht="12.75">
      <c r="A69" t="s">
        <v>105</v>
      </c>
      <c r="B69" t="s">
        <v>113</v>
      </c>
      <c r="F69">
        <v>3291</v>
      </c>
      <c r="H69" s="8">
        <v>3759.68</v>
      </c>
    </row>
    <row r="70" spans="1:8" ht="12.75">
      <c r="A70" t="s">
        <v>106</v>
      </c>
      <c r="B70" t="s">
        <v>84</v>
      </c>
      <c r="F70">
        <v>3299</v>
      </c>
      <c r="H70" s="8">
        <v>3337</v>
      </c>
    </row>
    <row r="71" spans="1:8" ht="12.75">
      <c r="A71" t="s">
        <v>107</v>
      </c>
      <c r="B71" t="s">
        <v>120</v>
      </c>
      <c r="F71">
        <v>3721</v>
      </c>
      <c r="H71" s="8">
        <v>2000</v>
      </c>
    </row>
    <row r="72" spans="1:8" ht="12.75">
      <c r="A72" t="s">
        <v>114</v>
      </c>
      <c r="B72" t="s">
        <v>118</v>
      </c>
      <c r="F72">
        <v>3812</v>
      </c>
      <c r="H72" s="8">
        <v>0</v>
      </c>
    </row>
    <row r="73" spans="1:8" ht="12.75">
      <c r="A73" t="s">
        <v>122</v>
      </c>
      <c r="B73" t="s">
        <v>119</v>
      </c>
      <c r="F73">
        <v>3811</v>
      </c>
      <c r="H73" s="8">
        <v>6000</v>
      </c>
    </row>
    <row r="74" ht="12.75">
      <c r="H74" s="8"/>
    </row>
    <row r="75" spans="6:8" ht="12.75">
      <c r="F75" s="1" t="s">
        <v>25</v>
      </c>
      <c r="H75" s="9">
        <f>SUM(H44:H74)</f>
        <v>3148018.19</v>
      </c>
    </row>
    <row r="76" ht="12.75">
      <c r="H76" s="9"/>
    </row>
    <row r="77" spans="1:4" ht="12.75">
      <c r="A77" s="1" t="s">
        <v>40</v>
      </c>
      <c r="B77" s="1"/>
      <c r="C77" s="1"/>
      <c r="D77" s="1"/>
    </row>
    <row r="79" spans="1:8" ht="12.75">
      <c r="A79" t="s">
        <v>26</v>
      </c>
      <c r="B79" t="s">
        <v>87</v>
      </c>
      <c r="F79">
        <v>4223</v>
      </c>
      <c r="H79" s="8">
        <v>9255</v>
      </c>
    </row>
    <row r="80" spans="1:8" ht="12.75">
      <c r="A80" t="s">
        <v>27</v>
      </c>
      <c r="B80" t="s">
        <v>75</v>
      </c>
      <c r="F80">
        <v>4222</v>
      </c>
      <c r="H80" s="8">
        <v>0</v>
      </c>
    </row>
    <row r="81" spans="1:8" ht="12.75">
      <c r="A81" t="s">
        <v>28</v>
      </c>
      <c r="B81" t="s">
        <v>129</v>
      </c>
      <c r="F81">
        <v>4221</v>
      </c>
      <c r="H81" s="8">
        <v>0</v>
      </c>
    </row>
    <row r="82" spans="1:8" ht="12.75">
      <c r="A82" t="s">
        <v>29</v>
      </c>
      <c r="B82" t="s">
        <v>115</v>
      </c>
      <c r="F82">
        <v>4227</v>
      </c>
      <c r="H82" s="8">
        <v>0</v>
      </c>
    </row>
    <row r="83" spans="1:8" ht="12.75">
      <c r="A83" t="s">
        <v>30</v>
      </c>
      <c r="B83" t="s">
        <v>121</v>
      </c>
      <c r="F83">
        <v>4231</v>
      </c>
      <c r="H83" s="8">
        <v>68300</v>
      </c>
    </row>
    <row r="84" spans="1:8" ht="12.75">
      <c r="A84" t="s">
        <v>31</v>
      </c>
      <c r="B84" t="s">
        <v>116</v>
      </c>
      <c r="F84">
        <v>4281</v>
      </c>
      <c r="H84" s="8">
        <v>22162</v>
      </c>
    </row>
    <row r="85" spans="1:8" ht="12.75">
      <c r="A85" t="s">
        <v>32</v>
      </c>
      <c r="B85" t="s">
        <v>76</v>
      </c>
      <c r="F85">
        <v>4511</v>
      </c>
      <c r="H85" s="8">
        <v>103938.78</v>
      </c>
    </row>
    <row r="86" spans="1:8" ht="12.75">
      <c r="A86" t="s">
        <v>33</v>
      </c>
      <c r="B86" t="s">
        <v>117</v>
      </c>
      <c r="F86">
        <v>4581</v>
      </c>
      <c r="H86" s="8">
        <v>0</v>
      </c>
    </row>
    <row r="87" ht="12.75">
      <c r="H87" s="8"/>
    </row>
    <row r="88" spans="6:8" ht="12.75">
      <c r="F88" s="1" t="s">
        <v>25</v>
      </c>
      <c r="H88" s="9">
        <f>SUM(H79:H86)</f>
        <v>203655.78</v>
      </c>
    </row>
    <row r="89" ht="12.75">
      <c r="H89" s="9"/>
    </row>
    <row r="90" ht="12.75">
      <c r="H90" s="8"/>
    </row>
    <row r="91" ht="12.75">
      <c r="H91" s="8"/>
    </row>
    <row r="92" spans="3:8" ht="12.75">
      <c r="C92" s="1" t="s">
        <v>41</v>
      </c>
      <c r="D92" s="1"/>
      <c r="E92" s="1"/>
      <c r="F92" s="1"/>
      <c r="G92" s="1"/>
      <c r="H92" s="9">
        <f>H40</f>
        <v>3507582.9899999998</v>
      </c>
    </row>
    <row r="93" spans="3:8" ht="12.75">
      <c r="C93" s="1"/>
      <c r="D93" s="1"/>
      <c r="E93" s="1"/>
      <c r="F93" s="1"/>
      <c r="G93" s="1"/>
      <c r="H93" s="9"/>
    </row>
    <row r="94" spans="3:8" ht="12.75">
      <c r="C94" s="1" t="s">
        <v>42</v>
      </c>
      <c r="D94" s="1"/>
      <c r="E94" s="1"/>
      <c r="F94" s="1"/>
      <c r="G94" s="1"/>
      <c r="H94" s="9">
        <f>H75+H88</f>
        <v>3351673.9699999997</v>
      </c>
    </row>
    <row r="95" spans="4:8" ht="12.75">
      <c r="D95" s="11"/>
      <c r="E95" s="11"/>
      <c r="F95" s="11"/>
      <c r="G95" s="11"/>
      <c r="H95" s="10"/>
    </row>
    <row r="96" spans="3:8" ht="12.75">
      <c r="C96" s="11" t="s">
        <v>49</v>
      </c>
      <c r="D96" s="11"/>
      <c r="E96" s="11"/>
      <c r="F96" s="11"/>
      <c r="G96" s="11"/>
      <c r="H96" s="10">
        <f>H92-H94</f>
        <v>155909.02000000002</v>
      </c>
    </row>
    <row r="97" ht="12.75">
      <c r="H97" s="8"/>
    </row>
    <row r="98" spans="3:8" ht="12.75">
      <c r="C98" t="s">
        <v>77</v>
      </c>
      <c r="H98" s="8">
        <v>20624.77</v>
      </c>
    </row>
    <row r="99" spans="3:8" ht="12.75">
      <c r="C99" t="s">
        <v>78</v>
      </c>
      <c r="H99" s="8">
        <v>111151.39</v>
      </c>
    </row>
    <row r="100" spans="3:8" ht="12.75">
      <c r="C100" t="s">
        <v>123</v>
      </c>
      <c r="H100" s="8">
        <v>9643.36</v>
      </c>
    </row>
    <row r="101" spans="3:8" ht="12.75">
      <c r="C101" t="s">
        <v>126</v>
      </c>
      <c r="H101" s="8">
        <v>3929.39</v>
      </c>
    </row>
    <row r="102" ht="12.75">
      <c r="H102" s="8"/>
    </row>
    <row r="103" spans="1:8" ht="12.75">
      <c r="A103" s="1"/>
      <c r="B103" s="1"/>
      <c r="C103" t="s">
        <v>43</v>
      </c>
      <c r="H103" s="8">
        <v>5877.68</v>
      </c>
    </row>
    <row r="104" ht="12.75">
      <c r="H104" s="8"/>
    </row>
    <row r="105" ht="12.75">
      <c r="H105" s="9"/>
    </row>
    <row r="106" spans="3:8" ht="12.75">
      <c r="C106" t="s">
        <v>134</v>
      </c>
      <c r="H106" s="8">
        <v>307438.12</v>
      </c>
    </row>
    <row r="107" ht="12.75">
      <c r="H107" s="8"/>
    </row>
  </sheetData>
  <sheetProtection/>
  <mergeCells count="2">
    <mergeCell ref="C10:F10"/>
    <mergeCell ref="C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C22"/>
  <sheetViews>
    <sheetView zoomScalePageLayoutView="0" workbookViewId="0" topLeftCell="A1">
      <selection activeCell="B5" sqref="B5:D24"/>
    </sheetView>
  </sheetViews>
  <sheetFormatPr defaultColWidth="9.140625" defaultRowHeight="12.75"/>
  <cols>
    <col min="3" max="3" width="12.140625" style="0" customWidth="1"/>
    <col min="4" max="4" width="14.421875" style="0" customWidth="1"/>
  </cols>
  <sheetData>
    <row r="5" ht="12.75">
      <c r="C5" s="8"/>
    </row>
    <row r="6" ht="12.75">
      <c r="C6" s="8"/>
    </row>
    <row r="7" ht="12.75">
      <c r="C7" s="8"/>
    </row>
    <row r="8" ht="12.75">
      <c r="C8" s="8"/>
    </row>
    <row r="9" ht="12.75">
      <c r="C9" s="8"/>
    </row>
    <row r="10" ht="12.75">
      <c r="C10" s="8"/>
    </row>
    <row r="11" ht="12.75">
      <c r="C11" s="8"/>
    </row>
    <row r="12" ht="12.75">
      <c r="C12" s="8"/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2017-04-06T13:40:01Z</cp:lastPrinted>
  <dcterms:created xsi:type="dcterms:W3CDTF">2004-02-01T18:02:20Z</dcterms:created>
  <dcterms:modified xsi:type="dcterms:W3CDTF">2017-05-23T10:33:14Z</dcterms:modified>
  <cp:category/>
  <cp:version/>
  <cp:contentType/>
  <cp:contentStatus/>
</cp:coreProperties>
</file>